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18" documentId="120_S{2AC9BD13-BADA-5192-A53E-5A8FF88502F6}" xr6:coauthVersionLast="47" xr6:coauthVersionMax="47" xr10:uidLastSave="{25618034-DE9F-4372-9E6B-A65FBAADDD3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<sst xmlns="http://schemas.openxmlformats.org/spreadsheetml/2006/main" count="180277" uniqueCount="39121">
  <si>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</si>
  <si>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</si>
  <si>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</si>
  <si>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</si>
  <si>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</si>
  <si>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</si>
  <si>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</si>
  <si>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</si>
  <si>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</si>
  <si>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</si>
  <si>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</si>
  <si>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</si>
  <si>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</si>
  <si>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</si>
  <si>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</si>
  <si>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</si>
  <si>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</si>
  <si>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</si>
  <si>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</si>
  <si>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</si>
  <si>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</si>
  <si>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</si>
  <si>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</si>
  <si>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</si>
  <si>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</si>
  <si>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</si>
  <si>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</si>
  <si>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</si>
  <si>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</si>
  <si>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</si>
  <si>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</si>
  <si>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</si>
  <si>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</si>
  <si>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</si>
  <si>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</si>
  <si>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</si>
  <si>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</si>
  <si>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</si>
  <si>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</si>
  <si>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</si>
  <si>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</si>
  <si>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</si>
  <si>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</si>
  <si>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</si>
  <si>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</si>
  <si>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</si>
  <si>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</si>
  <si>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</si>
  <si>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</si>
  <si>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</si>
  <si>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</si>
  <si>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</si>
  <si>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</si>
  <si>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</si>
  <si>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</si>
  <si>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</si>
  <si>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</si>
  <si>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</si>
  <si>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</si>
  <si>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</si>
  <si>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</si>
  <si>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</si>
  <si>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</si>
  <si>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</si>
  <si>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</si>
  <si>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</si>
  <si>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</si>
  <si>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</si>
  <si>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</si>
  <si>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</si>
  <si>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</si>
  <si>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</si>
  <si>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</si>
  <si>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</si>
  <si>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</si>
  <si>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</si>
  <si>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</si>
  <si>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</si>
  <si>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</si>
  <si>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</si>
  <si>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</si>
  <si>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</si>
  <si>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</si>
  <si>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</si>
  <si>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</si>
  <si>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</si>
  <si>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</si>
  <si>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</si>
  <si>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</si>
  <si>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</si>
  <si>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</si>
  <si>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</si>
  <si>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</si>
  <si>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</si>
  <si>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</si>
  <si>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</si>
  <si>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</si>
  <si>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</si>
  <si>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</si>
  <si>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</si>
  <si>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</si>
  <si>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</si>
  <si>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</si>
  <si>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</si>
  <si>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</si>
  <si>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</si>
  <si>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</si>
  <si>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</si>
  <si>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</si>
  <si>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</si>
  <si>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</si>
  <si>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</si>
  <si>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</si>
  <si>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</si>
  <si>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</si>
  <si>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</si>
  <si>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</si>
  <si>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</si>
  <si>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</si>
  <si>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</si>
  <si>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</si>
  <si>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</si>
  <si>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</si>
  <si>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</si>
  <si>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</si>
  <si>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</si>
  <si>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</si>
  <si>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</si>
  <si>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</si>
  <si>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</si>
  <si>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</si>
  <si>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</si>
  <si>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</si>
  <si>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</si>
  <si>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</si>
  <si>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</si>
  <si>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</si>
  <si>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</si>
  <si>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</si>
  <si>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</si>
  <si>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</si>
  <si>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</si>
  <si>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</si>
  <si>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</si>
  <si>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</si>
  <si>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</si>
  <si>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</si>
  <si>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</si>
  <si>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</si>
  <si>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</si>
  <si>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</si>
  <si>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</si>
  <si>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</si>
  <si>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</si>
  <si>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</si>
  <si>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</si>
  <si>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</si>
  <si>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</si>
  <si>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</si>
  <si>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</si>
  <si>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</si>
  <si>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</si>
  <si>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</si>
  <si>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</si>
  <si>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</si>
  <si>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</si>
  <si>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</si>
  <si>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</si>
  <si>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</si>
  <si>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</si>
  <si>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</si>
  <si>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</si>
  <si>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</si>
  <si>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</si>
  <si>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</si>
  <si>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</si>
  <si>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</si>
  <si>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</si>
  <si>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</si>
  <si>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</si>
  <si>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</si>
  <si>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</si>
  <si>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</si>
  <si>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</si>
  <si>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</si>
  <si>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</si>
  <si>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</si>
  <si>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</si>
  <si>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</si>
  <si>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</si>
  <si>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</si>
  <si>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</si>
  <si>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</si>
  <si>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</si>
  <si>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</si>
  <si>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</si>
  <si>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</si>
  <si>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</si>
  <si>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</si>
  <si>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</si>
  <si>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</si>
  <si>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</si>
  <si>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</si>
  <si>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</si>
  <si>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</si>
  <si>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</si>
  <si>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</si>
  <si>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</si>
  <si>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</si>
  <si>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</si>
  <si>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</si>
  <si>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</si>
  <si>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</si>
  <si>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</si>
  <si>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</si>
  <si>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</si>
  <si>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</si>
  <si>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</si>
  <si>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</si>
  <si>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</si>
  <si>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</si>
  <si>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</si>
  <si>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</si>
  <si>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</si>
  <si>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</si>
  <si>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</si>
  <si>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</si>
  <si>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</si>
  <si>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</si>
  <si>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</si>
  <si>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</si>
  <si>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</si>
  <si>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</si>
  <si>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</si>
  <si>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</si>
  <si>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</si>
  <si>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</si>
  <si>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</si>
  <si>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</si>
  <si>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</si>
  <si>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</si>
  <si>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</si>
  <si>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</si>
  <si>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</si>
  <si>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</si>
  <si>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</si>
  <si>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</si>
  <si>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</si>
  <si>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</si>
  <si>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</si>
  <si>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</si>
  <si>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</si>
  <si>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</si>
  <si>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</si>
  <si>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</si>
  <si>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</si>
  <si>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</si>
  <si>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</si>
  <si>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</si>
  <si>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</si>
  <si>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</si>
  <si>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</si>
  <si>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</si>
  <si>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</si>
  <si>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</si>
  <si>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</si>
  <si>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</si>
  <si>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</si>
  <si>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</si>
  <si>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</si>
  <si>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</si>
  <si>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</si>
  <si>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</si>
  <si>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</si>
  <si>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</si>
  <si>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</si>
  <si>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</si>
  <si>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</si>
  <si>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</si>
  <si>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</si>
  <si>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</si>
  <si>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</si>
  <si>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</si>
  <si>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</si>
  <si>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</si>
  <si>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</si>
  <si>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</si>
  <si>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</si>
  <si>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</si>
  <si>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</si>
  <si>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</si>
  <si>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</si>
  <si>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</si>
  <si>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</si>
  <si>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</si>
  <si>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</si>
  <si>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</si>
  <si>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</si>
  <si>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</si>
  <si>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</si>
  <si>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</si>
  <si>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</si>
  <si>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</si>
  <si>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</si>
  <si>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</si>
  <si>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</si>
  <si>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</si>
  <si>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</si>
  <si>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</si>
  <si>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</si>
  <si>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</si>
  <si>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</si>
  <si>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</si>
  <si>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</si>
  <si>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</si>
  <si>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</si>
  <si>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</si>
  <si>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</si>
  <si>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</si>
  <si>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</si>
  <si>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</si>
  <si>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</si>
  <si>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</si>
  <si>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</si>
  <si>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</si>
  <si>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</si>
  <si>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</si>
  <si>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</si>
  <si>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</si>
  <si>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</si>
  <si>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</si>
  <si>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</si>
  <si>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</si>
  <si>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</si>
  <si>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</si>
  <si>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</si>
  <si>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</si>
  <si>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</si>
  <si>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</si>
  <si>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</si>
  <si>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</si>
  <si>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</si>
  <si>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</si>
  <si>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</si>
  <si>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</si>
  <si>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</si>
  <si>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</si>
  <si>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</si>
  <si>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</si>
  <si>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</si>
  <si>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</si>
  <si>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</si>
  <si>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</si>
  <si>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</si>
  <si>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</si>
  <si>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</si>
  <si>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</si>
  <si>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</si>
  <si>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</si>
  <si>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</si>
  <si>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</si>
  <si>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</si>
  <si>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</si>
  <si>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</si>
  <si>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</si>
  <si>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</si>
  <si>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</si>
  <si>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</si>
  <si>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</si>
  <si>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</si>
  <si>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</si>
  <si>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</si>
  <si>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</si>
  <si>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</si>
  <si>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</si>
  <si>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</si>
  <si>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</si>
  <si>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</si>
  <si>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</si>
  <si>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</si>
  <si>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</si>
  <si>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</si>
  <si>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</si>
  <si>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</si>
  <si>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</si>
  <si>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</si>
  <si>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</si>
  <si>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</si>
  <si>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</si>
  <si>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</si>
  <si>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</si>
  <si>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</si>
  <si>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</si>
  <si>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</si>
  <si>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</si>
  <si>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</si>
  <si>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</si>
  <si>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</si>
  <si>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</si>
  <si>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</si>
  <si>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</si>
  <si>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</si>
  <si>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</si>
  <si>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</si>
  <si>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</si>
  <si>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</si>
  <si>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</si>
  <si>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</si>
  <si>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</si>
  <si>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</si>
  <si>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</si>
  <si>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</si>
  <si>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</si>
  <si>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</si>
  <si>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</si>
  <si>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</si>
  <si>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</si>
  <si>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</si>
  <si>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</si>
  <si>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</si>
  <si>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</si>
  <si>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</si>
  <si>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</si>
  <si>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</si>
  <si>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</si>
  <si>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</si>
  <si>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</si>
  <si>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</si>
  <si>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</si>
  <si>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</si>
  <si>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</si>
  <si>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</si>
  <si>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</si>
  <si>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</si>
  <si>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</si>
  <si>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</si>
  <si>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</si>
  <si>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</si>
  <si>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</si>
  <si>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</si>
  <si>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</si>
  <si>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</si>
  <si>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</si>
  <si>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</si>
  <si>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</si>
  <si>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</si>
  <si>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</si>
  <si>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</si>
  <si>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</si>
  <si>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</si>
  <si>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</si>
  <si>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</si>
  <si>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</si>
  <si>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</si>
  <si>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</si>
  <si>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</si>
  <si>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</si>
  <si>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</si>
  <si>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</si>
  <si>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</si>
  <si>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</si>
  <si>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</si>
  <si>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</si>
  <si>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</si>
  <si>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</si>
  <si>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</si>
  <si>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</si>
  <si>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</si>
  <si>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</si>
  <si>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</si>
  <si>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</si>
  <si>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</si>
  <si>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</si>
  <si>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</si>
  <si>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</si>
  <si>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</si>
  <si>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</si>
  <si>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</si>
  <si>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</si>
  <si>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</si>
  <si>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</si>
  <si>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</si>
  <si>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</si>
  <si>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</si>
  <si>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</si>
  <si>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</si>
  <si>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</si>
  <si>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</si>
  <si>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</si>
  <si>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</si>
  <si>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</si>
  <si>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</si>
  <si>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</si>
  <si>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</si>
  <si>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</si>
  <si>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</si>
  <si>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</si>
  <si>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</si>
  <si>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</si>
  <si>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</si>
  <si>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</si>
  <si>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</si>
  <si>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</si>
  <si>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</si>
  <si>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</si>
  <si>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</si>
  <si>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</si>
  <si>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</si>
  <si>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</si>
  <si>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</si>
  <si>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</si>
  <si>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</si>
  <si>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</si>
  <si>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</si>
  <si>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</si>
  <si>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</si>
  <si>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</si>
  <si>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</si>
  <si>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</si>
  <si>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</si>
  <si>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</si>
  <si>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</si>
  <si>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</si>
  <si>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</si>
  <si>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</si>
  <si>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</si>
  <si>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</si>
  <si>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</si>
  <si>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</si>
  <si>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</si>
  <si>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</si>
  <si>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</si>
  <si>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</si>
  <si>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</si>
  <si>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</si>
  <si>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</si>
  <si>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</si>
  <si>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</si>
  <si>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</si>
  <si>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</si>
  <si>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</si>
  <si>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</si>
  <si>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</si>
  <si>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</si>
  <si>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</si>
  <si>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</si>
  <si>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</si>
  <si>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</si>
  <si>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</si>
  <si>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</si>
  <si>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</si>
  <si>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</si>
  <si>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</si>
  <si>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</si>
  <si>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</si>
  <si>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</si>
  <si>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</si>
  <si>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</si>
  <si>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</si>
  <si>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</si>
  <si>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</si>
  <si>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</si>
  <si>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</si>
  <si>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</si>
  <si>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</si>
  <si>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</si>
  <si>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</si>
  <si>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</si>
  <si>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</si>
  <si>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</si>
  <si>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</si>
  <si>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</si>
  <si>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</si>
  <si>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</si>
  <si>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</si>
  <si>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</si>
  <si>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</si>
  <si>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</si>
  <si>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</si>
  <si>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</si>
  <si>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</si>
  <si>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</si>
  <si>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</si>
  <si>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</si>
  <si>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</si>
  <si>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</si>
  <si>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</si>
  <si>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</si>
  <si>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</si>
  <si>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</si>
  <si>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</si>
  <si>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</si>
  <si>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</si>
  <si>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</si>
  <si>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</si>
  <si>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</si>
  <si>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</si>
  <si>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</si>
  <si>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</si>
  <si>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</si>
  <si>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</si>
  <si>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</si>
  <si>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</si>
  <si>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</si>
  <si>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</si>
  <si>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</si>
  <si>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</si>
  <si>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</si>
  <si>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</si>
  <si>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</si>
  <si>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</si>
  <si>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</si>
  <si>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</si>
  <si>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</si>
  <si>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</si>
  <si>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</si>
  <si>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</si>
  <si>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</si>
  <si>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</si>
  <si>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</si>
  <si>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</si>
  <si>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</si>
  <si>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</si>
  <si>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</si>
  <si>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</si>
  <si>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</si>
  <si>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</si>
  <si>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</si>
  <si>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</si>
  <si>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</si>
  <si>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</si>
  <si>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</si>
  <si>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</si>
  <si>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</si>
  <si>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</si>
  <si>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</si>
  <si>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</si>
  <si>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</si>
  <si>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</si>
  <si>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</si>
  <si>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</si>
  <si>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</si>
  <si>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</si>
  <si>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</si>
  <si>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</si>
  <si>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</si>
  <si>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</si>
  <si>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</si>
  <si>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</si>
  <si>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</si>
  <si>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</si>
  <si>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</si>
  <si>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</si>
  <si>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</si>
  <si>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</si>
  <si>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</si>
  <si>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</si>
  <si>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</si>
  <si>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</si>
  <si>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</si>
  <si>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</si>
  <si>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</si>
  <si>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</si>
  <si>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</si>
  <si>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</si>
  <si>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</si>
  <si>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</si>
  <si>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</si>
  <si>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</si>
  <si>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</si>
  <si>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</si>
  <si>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</si>
  <si>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</si>
  <si>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</si>
  <si>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</si>
  <si>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</si>
  <si>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</si>
  <si>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</si>
  <si>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</si>
  <si>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</si>
  <si>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</si>
  <si>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</si>
  <si>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</si>
  <si>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</si>
  <si>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</si>
  <si>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</si>
  <si>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</si>
  <si>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</si>
  <si>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</si>
  <si>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</si>
  <si>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</si>
  <si>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</si>
  <si>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</si>
  <si>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</si>
  <si>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</si>
  <si>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</si>
  <si>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</si>
  <si>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</si>
  <si>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</si>
  <si>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</si>
  <si>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</si>
  <si>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</si>
  <si>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</si>
  <si>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</si>
  <si>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</si>
  <si>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</si>
  <si>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</si>
  <si>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</si>
  <si>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</si>
  <si>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</si>
  <si>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</si>
  <si>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</si>
  <si>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</si>
  <si>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</si>
  <si>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</si>
  <si>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</si>
  <si>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</si>
  <si>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</si>
  <si>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</si>
  <si>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</si>
  <si>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</si>
  <si>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</si>
  <si>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</si>
  <si>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</si>
  <si>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</si>
  <si>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</si>
  <si>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</si>
  <si>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</si>
  <si>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</si>
  <si>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</si>
  <si>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</si>
  <si>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</si>
  <si>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</si>
  <si>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</si>
  <si>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</si>
  <si>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</si>
  <si>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</si>
  <si>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</si>
  <si>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</si>
  <si>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</si>
  <si>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</si>
  <si>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</si>
  <si>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</si>
  <si>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</si>
  <si>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</si>
  <si>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</si>
  <si>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</si>
  <si>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</si>
  <si>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</si>
  <si>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</si>
  <si>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</si>
  <si>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</si>
  <si>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</si>
  <si>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</si>
  <si>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</si>
  <si>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</si>
  <si>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</si>
  <si>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</si>
  <si>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</si>
  <si>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</si>
  <si>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</si>
  <si>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</si>
  <si>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</si>
  <si>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</si>
  <si>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</si>
  <si>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</si>
  <si>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</si>
  <si>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</si>
  <si>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</si>
  <si>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</si>
  <si>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</si>
  <si>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</si>
  <si>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</si>
  <si>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</si>
  <si>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</si>
  <si>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</si>
  <si>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</si>
  <si>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</si>
  <si>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</si>
  <si>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</si>
  <si>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</si>
  <si>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</si>
  <si>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</si>
  <si>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</si>
  <si>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</si>
  <si>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</si>
  <si>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</si>
  <si>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</si>
  <si>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</si>
  <si>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</si>
  <si>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</si>
  <si>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</si>
  <si>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</si>
  <si>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</si>
  <si>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</si>
  <si>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</si>
  <si>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</si>
  <si>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</si>
  <si>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</si>
  <si>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</si>
  <si>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</si>
  <si>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</si>
  <si>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</si>
  <si>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</si>
  <si>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</si>
  <si>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</si>
  <si>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</si>
  <si>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</si>
  <si>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</si>
  <si>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</si>
  <si>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</si>
  <si>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</si>
  <si>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</si>
  <si>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</si>
  <si>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</si>
  <si>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</si>
  <si>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</si>
  <si>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</si>
  <si>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</si>
  <si>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</si>
  <si>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</si>
  <si>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</si>
  <si>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</si>
  <si>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</si>
  <si>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</si>
  <si>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</si>
  <si>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</si>
  <si>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</si>
  <si>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</si>
  <si>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</si>
  <si>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</si>
  <si>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</si>
  <si>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</si>
  <si>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</si>
  <si>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</si>
  <si>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</si>
  <si>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</si>
  <si>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</si>
  <si>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</si>
  <si>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</si>
  <si>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</si>
  <si>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</si>
  <si>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</si>
  <si>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</si>
  <si>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</si>
  <si>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</si>
  <si>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</si>
  <si>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</si>
  <si>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</si>
  <si>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</si>
  <si>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</si>
  <si>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</si>
  <si>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</si>
  <si>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</si>
  <si>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</si>
  <si>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</si>
  <si>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</si>
  <si>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</si>
  <si>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</si>
  <si>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</si>
  <si>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</si>
  <si>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</si>
  <si>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</si>
  <si>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</si>
  <si>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</si>
  <si>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</si>
  <si>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</si>
  <si>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</si>
  <si>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</si>
  <si>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</si>
  <si>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</si>
  <si>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</si>
  <si>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</si>
  <si>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</si>
  <si>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</si>
  <si>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</si>
  <si>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</si>
  <si>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</si>
  <si>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</si>
  <si>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</si>
  <si>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</si>
  <si>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</si>
  <si>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</si>
  <si>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</si>
  <si>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</si>
  <si>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</si>
  <si>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</si>
  <si>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</si>
  <si>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</si>
  <si>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</si>
  <si>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</si>
  <si>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</si>
  <si>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</si>
  <si>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</si>
  <si>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</si>
  <si>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</si>
  <si>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</si>
  <si>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</si>
  <si>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</si>
  <si>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</si>
  <si>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</si>
  <si>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</si>
  <si>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</si>
  <si>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</si>
  <si>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</si>
  <si>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</si>
  <si>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</si>
  <si>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</si>
  <si>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</si>
  <si>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</si>
  <si>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</si>
  <si>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</si>
  <si>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</si>
  <si>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</si>
  <si>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</si>
  <si>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</si>
  <si>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</si>
  <si>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</si>
  <si>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</si>
  <si>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</si>
  <si>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</si>
  <si>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</si>
  <si>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</si>
  <si>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</si>
  <si>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</si>
  <si>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</si>
  <si>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</si>
  <si>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</si>
  <si>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</si>
  <si>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</si>
  <si>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</si>
  <si>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</si>
  <si>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</si>
  <si>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</si>
  <si>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</si>
  <si>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</si>
  <si>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</si>
  <si>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</si>
  <si>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</si>
  <si>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</si>
  <si>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</si>
  <si>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</si>
  <si>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</si>
  <si>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</si>
  <si>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</si>
  <si>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</si>
  <si>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</si>
  <si>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</si>
  <si>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</si>
  <si>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</si>
  <si>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</si>
  <si>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</si>
  <si>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</si>
  <si>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</si>
  <si>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</si>
  <si>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</si>
  <si>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</si>
  <si>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</si>
  <si>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</si>
  <si>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</si>
  <si>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</si>
  <si>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</si>
  <si>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</si>
  <si>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</si>
  <si>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</si>
  <si>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</si>
  <si>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</si>
  <si>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</si>
  <si>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</si>
  <si>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</si>
  <si>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</si>
  <si>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</si>
  <si>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</si>
  <si>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</si>
  <si>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</si>
  <si>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</si>
  <si>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</si>
  <si>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</si>
  <si>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</si>
  <si>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</si>
  <si>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</si>
  <si>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</si>
  <si>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</si>
  <si>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</si>
  <si>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</si>
  <si>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</si>
  <si>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</si>
  <si>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</si>
  <si>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</si>
  <si>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</si>
  <si>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</si>
  <si>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</si>
  <si>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</si>
  <si>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</si>
  <si>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</si>
  <si>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</si>
  <si>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</si>
  <si>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</si>
  <si>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</si>
  <si>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</si>
  <si>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</si>
  <si>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</si>
  <si>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</si>
  <si>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</si>
  <si>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</si>
  <si>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</si>
  <si>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</si>
  <si>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</si>
  <si>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</si>
  <si>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</si>
  <si>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</si>
  <si>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</si>
  <si>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</si>
  <si>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</si>
  <si>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</si>
  <si>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</si>
  <si>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</si>
  <si>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</si>
  <si>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</si>
  <si>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</si>
  <si>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</si>
  <si>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</si>
  <si>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</si>
  <si>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</si>
  <si>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</si>
  <si>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</si>
  <si>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</si>
  <si>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</si>
  <si>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</si>
  <si>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</si>
  <si>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</si>
  <si>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</si>
  <si>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</si>
  <si>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</si>
  <si>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</si>
  <si>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</si>
  <si>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</si>
  <si>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</si>
  <si>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</si>
  <si>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</si>
  <si>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</si>
  <si>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</si>
  <si>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</si>
  <si>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</si>
  <si>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</si>
  <si>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</si>
  <si>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</si>
  <si>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</si>
  <si>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</si>
  <si>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</si>
  <si>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</si>
  <si>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</si>
  <si>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</si>
  <si>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</si>
  <si>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</si>
  <si>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</si>
  <si>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</si>
  <si>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</si>
  <si>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</si>
  <si>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</si>
  <si>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</si>
  <si>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</si>
  <si>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</si>
  <si>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</si>
  <si>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</si>
  <si>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</si>
  <si>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</si>
  <si>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</si>
  <si>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</si>
  <si>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</si>
  <si>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</si>
  <si>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</si>
  <si>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</si>
  <si>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</si>
  <si>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</si>
  <si>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</si>
  <si>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</si>
  <si>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</si>
  <si>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</si>
  <si>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</si>
  <si>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</si>
  <si>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</si>
  <si>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</si>
  <si>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</si>
  <si>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</si>
  <si>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</si>
  <si>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</si>
  <si>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</si>
  <si>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</si>
  <si>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</si>
  <si>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</si>
  <si>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</si>
  <si>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</si>
  <si>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</si>
  <si>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</si>
  <si>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</si>
  <si>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</si>
  <si>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</si>
  <si>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</si>
  <si>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</si>
  <si>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</si>
  <si>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</si>
  <si>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</si>
  <si>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</si>
  <si>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</si>
  <si>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</si>
  <si>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</si>
  <si>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</si>
  <si>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</si>
  <si>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</si>
  <si>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</si>
  <si>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</si>
  <si>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</si>
  <si>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</si>
  <si>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</si>
  <si>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</si>
  <si>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</si>
  <si>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</si>
  <si>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</si>
  <si>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</si>
  <si>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</si>
  <si>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</si>
  <si>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</si>
  <si>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</si>
  <si>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</si>
  <si>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</si>
  <si>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</si>
  <si>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</si>
  <si>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</si>
  <si>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</si>
  <si>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</si>
  <si>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</si>
  <si>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</si>
  <si>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</si>
  <si>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</si>
  <si>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</si>
  <si>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</si>
  <si>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</si>
  <si>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</si>
  <si>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</si>
  <si>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</si>
  <si>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</si>
  <si>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</si>
  <si>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</si>
  <si>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</si>
  <si>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</si>
  <si>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</si>
  <si>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</si>
  <si>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</si>
  <si>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</si>
  <si>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</si>
  <si>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</si>
  <si>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</si>
  <si>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</si>
  <si>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</si>
  <si>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</si>
  <si>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</si>
  <si>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</si>
  <si>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</si>
  <si>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</si>
  <si>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</si>
  <si>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</si>
  <si>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</si>
  <si>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</si>
  <si>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</si>
  <si>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</si>
  <si>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</si>
  <si>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</si>
  <si>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</si>
  <si>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</si>
  <si>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</si>
  <si>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</si>
  <si>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</si>
  <si>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</si>
  <si>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</si>
  <si>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</si>
  <si>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</si>
  <si>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</si>
  <si>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</si>
  <si>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</si>
  <si>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</si>
  <si>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</si>
  <si>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</si>
  <si>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</si>
  <si>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</si>
  <si>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</si>
  <si>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</si>
  <si>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</si>
  <si>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</si>
  <si>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</si>
  <si>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</si>
  <si>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</si>
  <si>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</si>
  <si>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</si>
  <si>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</si>
  <si>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</si>
  <si>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</si>
  <si>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</si>
  <si>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</si>
  <si>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</si>
  <si>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</si>
  <si>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</si>
  <si>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</si>
  <si>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</si>
  <si>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</si>
  <si>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</si>
  <si>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</si>
  <si>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</si>
  <si>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</si>
  <si>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</si>
  <si>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</si>
  <si>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</si>
  <si>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</si>
  <si>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</si>
  <si>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</si>
  <si>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</si>
  <si>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</si>
  <si>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</si>
  <si>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</si>
  <si>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</si>
  <si>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</si>
  <si>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</si>
  <si>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</si>
  <si>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</si>
  <si>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</si>
  <si>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</si>
  <si>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</si>
  <si>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</si>
  <si>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</si>
  <si>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</si>
  <si>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</si>
  <si>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</si>
  <si>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</si>
  <si>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</si>
  <si>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</si>
  <si>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</si>
  <si>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</si>
  <si>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</si>
  <si>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</si>
  <si>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</si>
  <si>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</si>
  <si>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</si>
  <si>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</si>
  <si>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</si>
  <si>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</si>
  <si>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</si>
  <si>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</si>
  <si>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</si>
  <si>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</si>
  <si>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</si>
  <si>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</si>
  <si>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</si>
  <si>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</si>
  <si>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</si>
  <si>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</si>
  <si>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</si>
  <si>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</si>
  <si>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</si>
  <si>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</si>
  <si>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</si>
  <si>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</si>
  <si>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</si>
  <si>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</si>
  <si>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</si>
  <si>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</si>
  <si>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</si>
  <si>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</si>
  <si>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</si>
  <si>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</si>
  <si>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</si>
  <si>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</si>
  <si>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</si>
  <si>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</si>
  <si>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</si>
  <si>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</si>
  <si>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</si>
  <si>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</si>
  <si>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</si>
  <si>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</si>
  <si>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</si>
  <si>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</si>
  <si>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</si>
  <si>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</si>
  <si>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</si>
  <si>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</si>
  <si>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</si>
  <si>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</si>
  <si>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</si>
  <si>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</si>
  <si>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</si>
  <si>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</si>
  <si>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</si>
  <si>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</si>
  <si>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</si>
  <si>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</si>
  <si>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</si>
  <si>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</si>
  <si>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</si>
  <si>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</si>
  <si>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</si>
  <si>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</si>
  <si>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</si>
  <si>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</si>
  <si>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</si>
  <si>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</si>
  <si>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</si>
  <si>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</si>
  <si>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</si>
  <si>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</si>
  <si>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</si>
  <si>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</si>
  <si>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</si>
  <si>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</si>
  <si>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</si>
  <si>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</si>
  <si>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</si>
  <si>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</si>
  <si>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</si>
  <si>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</si>
  <si>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</si>
  <si>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</si>
  <si>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</si>
  <si>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</si>
  <si>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</si>
  <si>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</si>
  <si>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</si>
  <si>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</si>
  <si>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</si>
  <si>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</si>
  <si>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</si>
  <si>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</si>
  <si>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</si>
  <si>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</si>
  <si>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</si>
  <si>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</si>
  <si>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</si>
  <si>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</si>
  <si>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</si>
  <si>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</si>
  <si>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</si>
  <si>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</si>
  <si>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</si>
  <si>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</si>
  <si>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</si>
  <si>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</si>
  <si>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</si>
  <si>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</si>
  <si>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</si>
  <si>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</si>
  <si>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</si>
  <si>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</si>
  <si>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</si>
  <si>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</si>
  <si>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</si>
  <si>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</si>
  <si>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</si>
  <si>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</si>
  <si>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</si>
  <si>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</si>
  <si>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</si>
  <si>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</si>
  <si>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</si>
  <si>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</si>
  <si>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</si>
  <si>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</si>
  <si>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</si>
  <si>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</si>
  <si>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</si>
  <si>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</si>
  <si>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</si>
  <si>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</si>
  <si>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</si>
  <si>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</si>
  <si>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</si>
  <si>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</si>
  <si>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</si>
  <si>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</si>
  <si>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</si>
  <si>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</si>
  <si>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</si>
  <si>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</si>
  <si>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</si>
  <si>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</si>
  <si>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</si>
  <si>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</si>
  <si>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</si>
  <si>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</si>
  <si>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</si>
  <si>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</si>
  <si>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</si>
  <si>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</si>
  <si>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</si>
  <si>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</si>
  <si>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</si>
  <si>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</si>
  <si>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</si>
  <si>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</si>
  <si>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</si>
  <si>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</si>
  <si>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</si>
  <si>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</si>
  <si>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</si>
  <si>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</si>
  <si>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</si>
  <si>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</si>
  <si>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</si>
  <si>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</si>
  <si>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</si>
  <si>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</si>
  <si>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</si>
  <si>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</si>
  <si>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</si>
  <si>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</si>
  <si>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</si>
  <si>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</si>
  <si>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</si>
  <si>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</si>
  <si>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</si>
  <si>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</si>
  <si>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</si>
  <si>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</si>
  <si>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</si>
  <si>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</si>
  <si>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</si>
  <si>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</si>
  <si>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</si>
  <si>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</si>
  <si>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</si>
  <si>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</si>
  <si>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</si>
  <si>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</si>
  <si>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</si>
  <si>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</si>
  <si>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</si>
  <si>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</si>
  <si>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</si>
  <si>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</si>
  <si>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</si>
  <si>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</si>
  <si>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</si>
  <si>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</si>
  <si>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</si>
  <si>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</si>
  <si>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</si>
  <si>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</si>
  <si>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</si>
  <si>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</si>
  <si>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</si>
  <si>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</si>
  <si>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</si>
  <si>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</si>
  <si>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</si>
  <si>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</si>
  <si>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</si>
  <si>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</si>
  <si>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</si>
  <si>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</si>
  <si>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</si>
  <si>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</si>
  <si>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</si>
  <si>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</si>
  <si>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</si>
  <si>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</si>
  <si>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</si>
  <si>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</si>
  <si>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</si>
  <si>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</si>
  <si>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</si>
  <si>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</si>
  <si>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</si>
  <si>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</si>
  <si>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</si>
  <si>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</si>
  <si>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</si>
  <si>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</si>
  <si>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</si>
  <si>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</si>
  <si>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</si>
  <si>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</si>
  <si>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</si>
  <si>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</si>
  <si>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</si>
  <si>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</si>
  <si>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</si>
  <si>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</si>
  <si>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</si>
  <si>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</si>
  <si>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</si>
  <si>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</si>
  <si>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</si>
  <si>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</si>
  <si>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</si>
  <si>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</si>
  <si>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</si>
  <si>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</si>
  <si>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</si>
  <si>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</si>
  <si>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</si>
  <si>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</si>
  <si>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</si>
  <si>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</si>
  <si>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</si>
  <si>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</si>
  <si>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</si>
  <si>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</si>
  <si>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</si>
  <si>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</si>
  <si>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</si>
  <si>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</si>
  <si>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</si>
  <si>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</si>
  <si>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</si>
  <si>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</si>
  <si>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</si>
  <si>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</si>
  <si>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</si>
  <si>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</si>
  <si>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</si>
  <si>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</si>
  <si>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</si>
  <si>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</si>
  <si>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</si>
  <si>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</si>
  <si>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</si>
  <si>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</si>
  <si>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</si>
  <si>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</si>
  <si>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</si>
  <si>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</si>
  <si>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</si>
  <si>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</si>
  <si>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</si>
  <si>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</si>
  <si>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</si>
  <si>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</si>
  <si>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</si>
  <si>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</si>
  <si>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</si>
  <si>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</si>
  <si>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</si>
  <si>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</si>
  <si>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</si>
  <si>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</si>
  <si>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</si>
  <si>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</si>
  <si>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</si>
  <si>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</si>
  <si>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</si>
  <si>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</si>
  <si>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</si>
  <si>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</si>
  <si>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</si>
  <si>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</si>
  <si>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</si>
  <si>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</si>
  <si>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</si>
  <si>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</si>
  <si>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</si>
  <si>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</si>
  <si>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</si>
  <si>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</si>
  <si>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</si>
  <si>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</si>
  <si>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</si>
  <si>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</si>
  <si>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</si>
  <si>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</si>
  <si>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</si>
  <si>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</si>
  <si>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</si>
  <si>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</si>
  <si>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</si>
  <si>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</si>
  <si>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</si>
  <si>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</si>
  <si>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</si>
  <si>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</si>
  <si>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</si>
  <si>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</si>
  <si>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</si>
  <si>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</si>
  <si>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</si>
  <si>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</si>
  <si>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</si>
  <si>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</si>
  <si>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</si>
  <si>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</si>
  <si>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</si>
  <si>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</si>
  <si>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</si>
  <si>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</si>
  <si>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</si>
  <si>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</si>
  <si>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</si>
  <si>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</si>
  <si>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</si>
  <si>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</si>
  <si>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</si>
  <si>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</si>
  <si>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</si>
  <si>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</si>
  <si>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</si>
  <si>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</si>
  <si>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</si>
  <si>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</si>
  <si>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</si>
  <si>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</si>
  <si>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</si>
  <si>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</si>
  <si>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</si>
  <si>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</si>
  <si>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</si>
  <si>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</si>
  <si>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</si>
  <si>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</si>
  <si>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</si>
  <si>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</si>
  <si>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</si>
  <si>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</si>
  <si>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</si>
  <si>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</si>
  <si>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</si>
  <si>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</si>
  <si>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</si>
  <si>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</si>
  <si>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</si>
  <si>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</si>
  <si>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</si>
  <si>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</si>
  <si>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</si>
  <si>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</si>
  <si>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</si>
  <si>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</si>
  <si>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</si>
  <si>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</si>
  <si>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</si>
  <si>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</si>
  <si>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</si>
  <si>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</si>
  <si>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</si>
  <si>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</si>
  <si>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</si>
  <si>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</si>
  <si>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</si>
  <si>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</si>
  <si>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</si>
  <si>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</si>
  <si>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</si>
  <si>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</si>
  <si>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</si>
  <si>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</si>
  <si>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</si>
  <si>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</si>
  <si>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</si>
  <si>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</si>
  <si>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</si>
  <si>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</si>
  <si>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</si>
  <si>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</si>
  <si>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</si>
  <si>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</si>
  <si>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</si>
  <si>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</si>
  <si>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</si>
  <si>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</si>
  <si>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</si>
  <si>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</si>
  <si>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</si>
  <si>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</si>
  <si>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</si>
  <si>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</si>
  <si>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</si>
  <si>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</si>
  <si>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</si>
  <si>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</si>
  <si>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</si>
  <si>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</si>
  <si>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</si>
  <si>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</si>
  <si>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</si>
  <si>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</si>
  <si>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</si>
  <si>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</si>
  <si>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</si>
  <si>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</si>
  <si>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</si>
  <si>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</si>
  <si>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</si>
  <si>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</si>
  <si>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</si>
  <si>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</si>
  <si>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</si>
  <si>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</si>
  <si>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</si>
  <si>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</si>
  <si>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</si>
  <si>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</si>
  <si>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</si>
  <si>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</si>
  <si>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</si>
  <si>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</si>
  <si>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</si>
  <si>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</si>
  <si>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</si>
  <si>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</si>
  <si>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</si>
  <si>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</si>
  <si>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</si>
  <si>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</si>
  <si>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</si>
  <si>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</si>
  <si>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</si>
  <si>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</si>
  <si>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</si>
  <si>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</si>
  <si>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</si>
  <si>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</si>
  <si>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</si>
  <si>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</si>
  <si>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</si>
  <si>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</si>
  <si>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</si>
  <si>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</si>
  <si>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</si>
  <si>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</si>
  <si>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</si>
  <si>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</si>
  <si>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</si>
  <si>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</si>
  <si>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</si>
  <si>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</si>
  <si>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</si>
  <si>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</si>
  <si>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</si>
  <si>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</si>
  <si>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</si>
  <si>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</si>
  <si>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</si>
  <si>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</si>
  <si>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</si>
  <si>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</si>
  <si>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</si>
  <si>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</si>
  <si>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</si>
  <si>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</si>
  <si>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</si>
  <si>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</si>
  <si>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</si>
  <si>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</si>
  <si>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</si>
  <si>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</si>
  <si>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</si>
  <si>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</si>
  <si>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</si>
  <si>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</si>
  <si>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</si>
  <si>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</si>
  <si>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</si>
  <si>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</si>
  <si>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</si>
  <si>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</si>
  <si>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</si>
  <si>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</si>
  <si>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</si>
  <si>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</si>
  <si>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</si>
  <si>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</si>
  <si>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</si>
  <si>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</si>
  <si>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</si>
  <si>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</si>
  <si>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</si>
  <si>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</si>
  <si>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</si>
  <si>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</si>
  <si>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</si>
  <si>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</si>
  <si>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</si>
  <si>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</si>
  <si>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</si>
  <si>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</si>
  <si>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</si>
  <si>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</si>
  <si>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</si>
  <si>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</si>
  <si>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</si>
  <si>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</si>
  <si>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</si>
  <si>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</si>
  <si>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</si>
  <si>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</si>
  <si>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</si>
  <si>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</si>
  <si>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</si>
  <si>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</si>
  <si>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</si>
  <si>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</si>
  <si>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</si>
  <si>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</si>
  <si>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</si>
  <si>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</si>
  <si>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</si>
  <si>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</si>
  <si>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</si>
  <si>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</si>
  <si>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</si>
  <si>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</si>
  <si>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</si>
  <si>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</si>
  <si>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</si>
  <si>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</si>
  <si>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</si>
  <si>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</si>
  <si>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</si>
  <si>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</si>
  <si>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</si>
  <si>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</si>
  <si>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</si>
  <si>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</si>
  <si>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</si>
  <si>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</si>
  <si>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</si>
  <si>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</si>
  <si>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</si>
  <si>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</si>
  <si>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</si>
  <si>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</si>
  <si>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</si>
  <si>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</si>
  <si>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</si>
  <si>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</si>
  <si>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</si>
  <si>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</si>
  <si>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</si>
  <si>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</si>
  <si>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</si>
  <si>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</si>
  <si>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</si>
  <si>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</si>
  <si>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</si>
  <si>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</si>
  <si>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</si>
  <si>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</si>
  <si>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</si>
  <si>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</si>
  <si>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</si>
  <si>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</si>
  <si>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</si>
  <si>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</si>
  <si>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</si>
  <si>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</si>
  <si>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</si>
  <si>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</si>
  <si>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</si>
  <si>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</si>
  <si>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</si>
  <si>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</si>
  <si>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</si>
  <si>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</si>
  <si>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</si>
  <si>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</si>
  <si>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</si>
  <si>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</si>
  <si>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</si>
  <si>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</si>
  <si>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</si>
  <si>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</si>
  <si>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</si>
  <si>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</si>
  <si>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</si>
  <si>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</si>
  <si>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</si>
  <si>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</si>
  <si>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</si>
  <si>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</si>
  <si>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</si>
  <si>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</si>
  <si>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</si>
  <si>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</si>
  <si>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</si>
  <si>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</si>
  <si>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</si>
  <si>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</si>
  <si>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</si>
  <si>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</si>
  <si>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</si>
  <si>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</si>
  <si>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</si>
  <si>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</si>
  <si>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</si>
  <si>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</si>
  <si>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</si>
  <si>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</si>
  <si>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</si>
  <si>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</si>
  <si>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</si>
  <si>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</si>
  <si>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</si>
  <si>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</si>
  <si>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</si>
  <si>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</si>
  <si>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</si>
  <si>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</si>
  <si>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</si>
  <si>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</si>
  <si>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</si>
  <si>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</si>
  <si>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</si>
  <si>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</si>
  <si>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</si>
  <si>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</si>
  <si>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</si>
  <si>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</si>
  <si>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</si>
  <si>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</si>
  <si>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</si>
  <si>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</si>
  <si>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</si>
  <si>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</si>
  <si>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</si>
  <si>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</si>
  <si>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</si>
  <si>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</si>
  <si>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</si>
  <si>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</si>
  <si>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</si>
  <si>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</si>
  <si>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</si>
  <si>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</si>
  <si>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</si>
  <si>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</si>
  <si>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</si>
  <si>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</si>
  <si>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</si>
  <si>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</si>
  <si>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</si>
  <si>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</si>
  <si>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</si>
  <si>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</si>
  <si>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</si>
  <si>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</si>
  <si>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</si>
  <si>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</si>
  <si>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</si>
  <si>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</si>
  <si>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</si>
  <si>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</si>
  <si>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</si>
  <si>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</si>
  <si>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</si>
  <si>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</si>
  <si>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</si>
  <si>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</si>
  <si>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</si>
  <si>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</si>
  <si>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</si>
  <si>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</si>
  <si>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</si>
  <si>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</si>
  <si>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</si>
  <si>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</si>
  <si>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</si>
  <si>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</si>
  <si>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</si>
  <si>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</si>
  <si>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</si>
  <si>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</si>
  <si>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</si>
  <si>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</si>
  <si>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</si>
  <si>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</si>
  <si>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</si>
  <si>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</si>
  <si>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</si>
  <si>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</si>
  <si>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</si>
  <si>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</si>
  <si>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</si>
  <si>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</si>
  <si>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</si>
  <si>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</si>
  <si>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</si>
  <si>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</si>
  <si>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</si>
  <si>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</si>
  <si>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</si>
  <si>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</si>
  <si>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</si>
  <si>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</si>
  <si>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</si>
  <si>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</si>
  <si>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</si>
  <si>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</si>
  <si>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</si>
  <si>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</si>
  <si>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</si>
  <si>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</si>
  <si>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</si>
  <si>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</si>
  <si>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</si>
  <si>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</si>
  <si>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</si>
  <si>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</si>
  <si>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</si>
  <si>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</si>
  <si>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</si>
  <si>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</si>
  <si>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</si>
  <si>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</si>
  <si>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</si>
  <si>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</si>
  <si>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</si>
  <si>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</si>
  <si>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</si>
  <si>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</si>
  <si>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</si>
  <si>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</si>
  <si>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</si>
  <si>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</si>
  <si>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</si>
  <si>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</si>
  <si>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</si>
  <si>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</si>
  <si>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</si>
  <si>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</si>
  <si>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</si>
  <si>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</si>
  <si>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</si>
  <si>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</si>
  <si>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</si>
  <si>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</si>
  <si>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</si>
  <si>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</si>
  <si>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</si>
  <si>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</si>
  <si>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</si>
  <si>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</si>
  <si>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</si>
  <si>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</si>
  <si>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</si>
  <si>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</si>
  <si>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</si>
  <si>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</si>
  <si>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</si>
  <si>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</si>
  <si>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</si>
  <si>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</si>
  <si>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</si>
  <si>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</si>
  <si>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</si>
  <si>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</si>
  <si>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</si>
  <si>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</si>
  <si>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</si>
  <si>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</si>
  <si>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</si>
  <si>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</si>
  <si>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</si>
  <si>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</si>
  <si>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</si>
  <si>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</si>
  <si>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</si>
  <si>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</si>
  <si>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</si>
  <si>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</si>
  <si>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</si>
  <si>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</si>
  <si>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</si>
  <si>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</si>
  <si>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</si>
  <si>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</si>
  <si>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</si>
  <si>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</si>
  <si>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</si>
  <si>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</si>
  <si>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</si>
  <si>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</si>
  <si>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</si>
  <si>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</si>
  <si>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</si>
  <si>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</si>
  <si>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</si>
  <si>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</si>
  <si>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</si>
  <si>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</si>
  <si>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</si>
  <si>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</si>
  <si>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</si>
  <si>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</si>
  <si>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</si>
  <si>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</si>
  <si>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</si>
  <si>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</si>
  <si>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</si>
  <si>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</si>
  <si>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</si>
  <si>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</si>
  <si>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</si>
  <si>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</si>
  <si>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</si>
  <si>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</si>
  <si>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</si>
  <si>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</si>
  <si>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</si>
  <si>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</si>
  <si>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</si>
  <si>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</si>
  <si>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</si>
  <si>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</si>
  <si>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</si>
  <si>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</si>
  <si>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</si>
  <si>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</si>
  <si>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</si>
  <si>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</si>
  <si>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</si>
  <si>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</si>
  <si>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</si>
  <si>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</si>
  <si>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</si>
  <si>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</si>
  <si>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</si>
  <si>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</si>
  <si>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</si>
  <si>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</si>
  <si>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</si>
  <si>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</si>
  <si>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</si>
  <si>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</si>
  <si>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</si>
  <si>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</si>
  <si>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</si>
  <si>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</si>
  <si>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</si>
  <si>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</si>
  <si>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</si>
  <si>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</si>
  <si>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</si>
  <si>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</si>
  <si>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</si>
  <si>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</si>
  <si>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</si>
  <si>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</si>
  <si>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</si>
  <si>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</si>
  <si>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</si>
  <si>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</si>
  <si>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</si>
  <si>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</si>
  <si>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</si>
  <si>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</si>
  <si>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</si>
  <si>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</si>
  <si>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</si>
  <si>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</si>
  <si>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</si>
  <si>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</si>
  <si>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</si>
  <si>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</si>
  <si>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</si>
  <si>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</si>
  <si>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</si>
  <si>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</si>
  <si>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</si>
  <si>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</si>
  <si>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</si>
  <si>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</si>
  <si>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</si>
  <si>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</si>
  <si>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</si>
  <si>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</si>
  <si>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</si>
  <si>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</si>
  <si>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</si>
  <si>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</si>
  <si>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</si>
  <si>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</si>
  <si>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</si>
  <si>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</si>
  <si>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</si>
  <si>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</si>
  <si>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</si>
  <si>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</si>
  <si>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</si>
  <si>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</si>
  <si>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</si>
  <si>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</si>
  <si>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</si>
  <si>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</si>
  <si>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</si>
  <si>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</si>
  <si>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</si>
  <si>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</si>
  <si>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</si>
  <si>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</si>
  <si>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</si>
  <si>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</si>
  <si>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</si>
  <si>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</si>
  <si>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</si>
  <si>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</si>
  <si>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</si>
  <si>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</si>
  <si>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</si>
  <si>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</si>
  <si>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</si>
  <si>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</si>
  <si>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</si>
  <si>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</si>
  <si>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</si>
  <si>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</si>
  <si>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</si>
  <si>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</si>
  <si>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</si>
  <si>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</si>
  <si>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</si>
  <si>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</si>
  <si>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</si>
  <si>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</si>
  <si>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</si>
  <si>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</si>
  <si>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</si>
  <si>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</si>
  <si>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</si>
  <si>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</si>
  <si>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</si>
  <si>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</si>
  <si>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</si>
  <si>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</si>
  <si>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</si>
  <si>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</si>
  <si>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</si>
  <si>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</si>
  <si>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</si>
  <si>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</si>
  <si>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</si>
  <si>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</si>
  <si>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</si>
  <si>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</si>
  <si>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</si>
  <si>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</si>
  <si>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</si>
  <si>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</si>
  <si>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</si>
  <si>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</si>
  <si>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</si>
  <si>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</si>
  <si>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</si>
  <si>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</si>
  <si>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</si>
  <si>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</si>
  <si>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</si>
  <si>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</si>
  <si>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</si>
  <si>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</si>
  <si>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</si>
  <si>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</si>
  <si>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</si>
  <si>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</si>
  <si>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</si>
  <si>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</si>
  <si>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</si>
  <si>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</si>
  <si>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</si>
  <si>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</si>
  <si>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</si>
  <si>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</si>
  <si>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</si>
  <si>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</si>
  <si>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</si>
  <si>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</si>
  <si>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</si>
  <si>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</si>
  <si>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</si>
  <si>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</si>
  <si>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</si>
  <si>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</si>
  <si>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</si>
  <si>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</si>
  <si>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</si>
  <si>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</si>
  <si>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</si>
  <si>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</si>
  <si>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</si>
  <si>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</si>
  <si>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</si>
  <si>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</si>
  <si>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</si>
  <si>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</si>
  <si>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</si>
  <si>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</si>
  <si>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</si>
  <si>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</si>
  <si>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</si>
  <si>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</si>
  <si>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</si>
  <si>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</si>
  <si>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</si>
  <si>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</si>
  <si>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</si>
  <si>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</si>
  <si>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</si>
  <si>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</si>
  <si>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</si>
  <si>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</si>
  <si>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</si>
  <si>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</si>
  <si>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</si>
  <si>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</si>
  <si>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</si>
  <si>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</si>
  <si>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</si>
  <si>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</si>
  <si>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</si>
  <si>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</si>
  <si>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</si>
  <si>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</si>
  <si>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</si>
  <si>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</si>
  <si>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</si>
  <si>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</si>
  <si>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</si>
  <si>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</si>
  <si>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</si>
  <si>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</si>
  <si>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</si>
  <si>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</si>
  <si>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</si>
  <si>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</si>
  <si>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</si>
  <si>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</si>
  <si>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</si>
  <si>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</si>
  <si>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</si>
  <si>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</si>
  <si>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</si>
  <si>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</si>
  <si>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</si>
  <si>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</si>
  <si>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</si>
  <si>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</si>
  <si>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</si>
  <si>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</si>
  <si>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</si>
  <si>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</si>
  <si>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</si>
  <si>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</si>
  <si>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</si>
  <si>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</si>
  <si>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</si>
  <si>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</si>
  <si>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</si>
  <si>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</si>
  <si>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</si>
  <si>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</si>
  <si>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</si>
  <si>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</si>
  <si>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</si>
  <si>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</si>
  <si>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</si>
  <si>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</si>
  <si>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</si>
  <si>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</si>
  <si>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</si>
  <si>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</si>
  <si>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</si>
  <si>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</si>
  <si>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</si>
  <si>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</si>
  <si>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</si>
  <si>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</si>
  <si>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</si>
  <si>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</si>
  <si>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</si>
  <si>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</si>
  <si>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</si>
  <si>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</si>
  <si>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</si>
  <si>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</si>
  <si>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</si>
  <si>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</si>
  <si>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</si>
  <si>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</si>
  <si>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</si>
  <si>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</si>
  <si>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</si>
  <si>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</si>
  <si>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</si>
  <si>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</si>
  <si>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</si>
  <si>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</si>
  <si>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</si>
  <si>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</si>
  <si>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</si>
  <si>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</si>
  <si>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</si>
  <si>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</si>
  <si>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</si>
  <si>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</si>
  <si>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</si>
  <si>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</si>
  <si>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</si>
  <si>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</si>
  <si>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</si>
  <si>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</si>
  <si>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</si>
  <si>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</si>
  <si>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</si>
  <si>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</si>
  <si>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</si>
  <si>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</si>
  <si>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</si>
  <si>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</si>
  <si>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</si>
  <si>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</si>
  <si>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</si>
  <si>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</si>
  <si>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</si>
  <si>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</si>
  <si>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</si>
  <si>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</si>
  <si>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</si>
  <si>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</si>
  <si>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</si>
  <si>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</si>
  <si>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</si>
  <si>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</si>
  <si>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</si>
  <si>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</si>
  <si>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</si>
  <si>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</si>
  <si>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</si>
  <si>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</si>
  <si>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</si>
  <si>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</si>
  <si>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</si>
  <si>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</si>
  <si>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</si>
  <si>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</si>
  <si>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</si>
  <si>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</si>
  <si>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</si>
  <si>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</si>
  <si>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</si>
  <si>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</si>
  <si>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</si>
  <si>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</si>
  <si>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</si>
  <si>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</si>
  <si>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</si>
  <si>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</si>
  <si>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</si>
  <si>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</si>
  <si>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</si>
  <si>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</si>
  <si>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</si>
  <si>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</si>
  <si>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</si>
  <si>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</si>
  <si>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</si>
  <si>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</si>
  <si>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</si>
  <si>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</si>
  <si>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</si>
  <si>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</si>
  <si>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</si>
  <si>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</si>
  <si>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</si>
  <si>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</si>
  <si>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</si>
  <si>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</si>
  <si>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</si>
  <si>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</si>
  <si>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</si>
  <si>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</si>
  <si>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</si>
  <si>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</si>
  <si>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</si>
  <si>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</si>
  <si>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</si>
  <si>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</si>
  <si>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</si>
  <si>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</si>
  <si>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</si>
  <si>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</si>
  <si>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</si>
  <si>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</si>
  <si>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</si>
  <si>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</si>
  <si>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</si>
  <si>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</si>
  <si>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</si>
  <si>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</si>
  <si>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</si>
  <si>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</si>
  <si>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</si>
  <si>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</si>
  <si>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</si>
  <si>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</si>
  <si>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</si>
  <si>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</si>
  <si>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</si>
  <si>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</si>
  <si>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</si>
  <si>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</si>
  <si>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</si>
  <si>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</si>
  <si>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</si>
  <si>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</si>
  <si>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</si>
  <si>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</si>
  <si>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</si>
  <si>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</si>
  <si>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</si>
  <si>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</si>
  <si>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</si>
  <si>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</si>
  <si>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</si>
  <si>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</si>
  <si>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</si>
  <si>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</si>
  <si>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</si>
  <si>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</si>
  <si>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</si>
  <si>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</si>
  <si>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</si>
  <si>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</si>
  <si>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</si>
  <si>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</si>
  <si>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</si>
  <si>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</si>
  <si>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</si>
  <si>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</si>
  <si>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</si>
  <si>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</si>
  <si>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</si>
  <si>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</si>
  <si>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</si>
  <si>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</si>
  <si>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</si>
  <si>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</si>
  <si>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</si>
  <si>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</si>
  <si>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</si>
  <si>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</si>
  <si>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</si>
  <si>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</si>
  <si>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</si>
  <si>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</si>
  <si>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</si>
  <si>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</si>
  <si>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</si>
  <si>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</si>
  <si>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</si>
  <si>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</si>
  <si>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</si>
  <si>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</si>
  <si>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</si>
  <si>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</si>
  <si>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</si>
  <si>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</si>
  <si>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</si>
  <si>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</si>
  <si>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</si>
  <si>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</si>
  <si>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</si>
  <si>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</si>
  <si>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</si>
  <si>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</si>
  <si>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</si>
  <si>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</si>
  <si>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</si>
  <si>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</si>
  <si>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</si>
  <si>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</si>
  <si>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</si>
  <si>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</si>
  <si>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</si>
  <si>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</si>
  <si>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</si>
  <si>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</si>
  <si>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</si>
  <si>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</si>
  <si>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</si>
  <si>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</si>
  <si>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</si>
  <si>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</si>
  <si>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</si>
  <si>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</si>
  <si>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</si>
  <si>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</si>
  <si>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</si>
  <si>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</si>
  <si>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</si>
  <si>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</si>
  <si>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</si>
  <si>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</si>
  <si>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</si>
  <si>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</si>
  <si>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</si>
  <si>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</si>
  <si>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</si>
  <si>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</si>
  <si>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</si>
  <si>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</si>
  <si>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</si>
  <si>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</si>
  <si>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</si>
  <si>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</si>
  <si>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</si>
  <si>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</si>
  <si>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</si>
  <si>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</si>
  <si>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</si>
  <si>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</si>
  <si>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</si>
  <si>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</si>
  <si>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</si>
  <si>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</si>
  <si>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</si>
  <si>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</si>
  <si>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</si>
  <si>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</si>
  <si>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</si>
  <si>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</si>
  <si>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</si>
  <si>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</si>
  <si>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</si>
  <si>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</si>
  <si>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</si>
  <si>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</si>
  <si>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</si>
  <si>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</si>
  <si>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</si>
  <si>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</si>
  <si>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</si>
  <si>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</si>
  <si>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</si>
  <si>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</si>
  <si>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</si>
  <si>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</si>
  <si>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</si>
  <si>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</si>
  <si>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</si>
  <si>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</si>
  <si>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</si>
  <si>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</si>
  <si>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</si>
  <si>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</si>
  <si>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</si>
  <si>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</si>
  <si>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</si>
  <si>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</si>
  <si>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</si>
  <si>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</si>
  <si>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</si>
  <si>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</si>
  <si>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</si>
  <si>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</si>
  <si>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</si>
  <si>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</si>
  <si>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</si>
  <si>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</si>
  <si>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</si>
  <si>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</si>
  <si>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</si>
  <si>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</si>
  <si>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</si>
  <si>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</si>
  <si>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</si>
  <si>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</si>
  <si>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</si>
  <si>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</si>
  <si>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</si>
  <si>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</si>
  <si>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</si>
  <si>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</si>
  <si>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</si>
  <si>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</si>
  <si>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</si>
  <si>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</si>
  <si>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</si>
  <si>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</si>
  <si>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</si>
  <si>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</si>
  <si>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</si>
  <si>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</si>
  <si>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</si>
  <si>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</si>
  <si>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</si>
  <si>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</si>
  <si>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</si>
  <si>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</si>
  <si>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</si>
  <si>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</si>
  <si>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</si>
  <si>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</si>
  <si>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</si>
  <si>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</si>
  <si>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</si>
  <si>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</si>
  <si>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</si>
  <si>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</si>
  <si>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</si>
  <si>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</si>
  <si>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</si>
  <si>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</si>
  <si>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</si>
  <si>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</si>
  <si>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</si>
  <si>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</si>
  <si>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</si>
  <si>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</si>
  <si>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</si>
  <si>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</si>
  <si>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</si>
  <si>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</si>
  <si>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</si>
  <si>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</si>
  <si>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</si>
  <si>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</si>
  <si>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</si>
  <si>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</si>
  <si>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</si>
  <si>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</si>
  <si>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</si>
  <si>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</si>
  <si>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</si>
  <si>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</si>
  <si>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</si>
  <si>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</si>
  <si>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</si>
  <si>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</si>
  <si>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</si>
  <si>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</si>
  <si>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</si>
  <si>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</si>
  <si>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</si>
  <si>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</si>
  <si>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</si>
  <si>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</si>
  <si>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</si>
  <si>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</si>
  <si>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</si>
  <si>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</si>
  <si>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</si>
  <si>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</si>
  <si>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</si>
  <si>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</si>
  <si>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</si>
  <si>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</si>
  <si>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</si>
  <si>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</si>
  <si>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</si>
  <si>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</si>
  <si>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</si>
  <si>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</si>
  <si>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</si>
  <si>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</si>
  <si>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</si>
  <si>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</si>
  <si>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</si>
  <si>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</si>
  <si>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</si>
  <si>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</si>
  <si>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</si>
  <si>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</si>
  <si>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</si>
  <si>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</si>
  <si>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</si>
  <si>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</si>
  <si>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</si>
  <si>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</si>
  <si>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</si>
  <si>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</si>
  <si>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</si>
  <si>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</si>
  <si>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</si>
  <si>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</si>
  <si>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</si>
  <si>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</si>
  <si>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</si>
  <si>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</si>
  <si>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</si>
  <si>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</si>
  <si>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</si>
  <si>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</si>
  <si>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</si>
  <si>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</si>
  <si>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</si>
  <si>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</si>
  <si>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</si>
  <si>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</si>
  <si>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</si>
  <si>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</si>
  <si>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</si>
  <si>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</si>
  <si>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</si>
  <si>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</si>
  <si>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</si>
  <si>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</si>
  <si>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</si>
  <si>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</si>
  <si>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</si>
  <si>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</si>
  <si>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</si>
  <si>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</si>
  <si>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</si>
  <si>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</si>
  <si>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</si>
  <si>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</si>
  <si>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</si>
  <si>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</si>
  <si>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</si>
  <si>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</si>
  <si>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</si>
  <si>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</si>
  <si>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</si>
  <si>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</si>
  <si>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</si>
  <si>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</si>
  <si>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</si>
  <si>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</si>
  <si>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</si>
  <si>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</si>
  <si>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</si>
  <si>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</si>
  <si>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</si>
  <si>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</si>
  <si>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</si>
  <si>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</si>
  <si>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</si>
  <si>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</si>
  <si>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</si>
  <si>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</si>
  <si>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</si>
  <si>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</si>
  <si>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</si>
  <si>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</si>
  <si>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</si>
  <si>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</si>
  <si>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</si>
  <si>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</si>
  <si>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</si>
  <si>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</si>
  <si>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</si>
  <si>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</si>
  <si>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</si>
  <si>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</si>
  <si>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</si>
  <si>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</si>
  <si>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</si>
  <si>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</si>
  <si>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</si>
  <si>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</si>
  <si>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</si>
  <si>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</si>
  <si>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</si>
  <si>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</si>
  <si>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</si>
  <si>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</si>
  <si>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</si>
  <si>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</si>
  <si>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</si>
  <si>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</si>
  <si>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</si>
  <si>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</si>
  <si>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</si>
  <si>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</si>
  <si>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</si>
  <si>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</si>
  <si>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</si>
  <si>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</si>
  <si>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</si>
  <si>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</si>
  <si>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</si>
  <si>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</si>
  <si>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</si>
  <si>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</si>
  <si>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</si>
  <si>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</si>
  <si>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</si>
  <si>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</si>
  <si>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</si>
  <si>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</si>
  <si>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</si>
  <si>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</si>
  <si>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</si>
  <si>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</si>
  <si>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</si>
  <si>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</si>
  <si>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</si>
  <si>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</si>
  <si>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</si>
  <si>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</si>
  <si>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</si>
  <si>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</si>
  <si>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</si>
  <si>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</si>
  <si>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</si>
  <si>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</si>
  <si>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</si>
  <si>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</si>
  <si>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</si>
  <si>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</si>
  <si>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</si>
  <si>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</si>
  <si>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</si>
  <si>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</si>
  <si>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</si>
  <si>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</si>
  <si>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</si>
  <si>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</si>
  <si>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</si>
  <si>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</si>
  <si>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</si>
  <si>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</si>
  <si>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</si>
  <si>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</si>
  <si>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</si>
  <si>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</si>
  <si>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</si>
  <si>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</si>
  <si>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</si>
  <si>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</si>
  <si>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</si>
  <si>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</si>
  <si>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</si>
  <si>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</si>
  <si>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</si>
  <si>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</si>
  <si>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</si>
  <si>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</si>
  <si>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</si>
  <si>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</si>
  <si>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</si>
  <si>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</si>
  <si>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</si>
  <si>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</si>
  <si>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</si>
  <si>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</si>
  <si>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</si>
  <si>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</si>
  <si>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</si>
  <si>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</si>
  <si>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</si>
  <si>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</si>
  <si>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</si>
  <si>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</si>
  <si>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</si>
  <si>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</si>
  <si>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</si>
  <si>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</si>
  <si>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</si>
  <si>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</si>
  <si>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</si>
  <si>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</si>
  <si>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</si>
  <si>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</si>
  <si>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</si>
  <si>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</si>
  <si>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</si>
  <si>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</si>
  <si>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</si>
  <si>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</si>
  <si>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</si>
  <si>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</si>
  <si>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</si>
  <si>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</si>
  <si>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</si>
  <si>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</si>
  <si>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</si>
  <si>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</si>
  <si>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</si>
  <si>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</si>
  <si>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</si>
  <si>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</si>
  <si>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</si>
  <si>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</si>
  <si>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</si>
  <si>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</si>
  <si>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</si>
  <si>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</si>
  <si>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</si>
  <si>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</si>
  <si>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</si>
  <si>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</si>
  <si>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</si>
  <si>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</si>
  <si>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</si>
  <si>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</si>
  <si>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</si>
  <si>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</si>
  <si>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</si>
  <si>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</si>
  <si>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</si>
  <si>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</si>
  <si>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</si>
  <si>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</si>
  <si>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</si>
  <si>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</si>
  <si>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</si>
  <si>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</si>
  <si>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</si>
  <si>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</si>
  <si>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</si>
  <si>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</si>
  <si>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</si>
  <si>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</si>
  <si>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</si>
  <si>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</si>
  <si>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</si>
  <si>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</si>
  <si>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</si>
  <si>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</si>
  <si>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</si>
  <si>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</si>
  <si>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</si>
  <si>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</si>
  <si>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</si>
  <si>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</si>
  <si>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</si>
  <si>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</si>
  <si>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</si>
  <si>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</si>
  <si>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</si>
  <si>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</si>
  <si>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</si>
  <si>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</si>
  <si>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</si>
  <si>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</si>
  <si>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</si>
  <si>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</si>
  <si>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</si>
  <si>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</si>
  <si>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</si>
  <si>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</si>
  <si>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</si>
  <si>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</si>
  <si>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</si>
  <si>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</si>
  <si>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</si>
  <si>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</si>
  <si>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</si>
  <si>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</si>
  <si>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</si>
  <si>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</si>
  <si>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</si>
  <si>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</si>
  <si>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</si>
  <si>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</si>
  <si>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</si>
  <si>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</si>
  <si>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</si>
  <si>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</si>
  <si>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</si>
  <si>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</si>
  <si>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</si>
  <si>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</si>
  <si>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</si>
  <si>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</si>
  <si>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</si>
  <si>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</si>
  <si>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</si>
  <si>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</si>
  <si>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</si>
  <si>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</si>
  <si>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</si>
  <si>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</si>
  <si>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</si>
  <si>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</si>
  <si>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</si>
  <si>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</si>
  <si>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</si>
  <si>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</si>
  <si>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</si>
  <si>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</si>
  <si>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</si>
  <si>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</si>
  <si>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</si>
  <si>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</si>
  <si>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</si>
  <si>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</si>
  <si>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</si>
  <si>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</si>
  <si>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</si>
  <si>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</si>
  <si>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</si>
  <si>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</si>
  <si>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</si>
  <si>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</si>
  <si>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</si>
  <si>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</si>
  <si>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</si>
  <si>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</si>
  <si>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</si>
  <si>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</si>
  <si>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</si>
  <si>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</si>
  <si>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</si>
  <si>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</si>
  <si>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</si>
  <si>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</si>
  <si>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</si>
  <si>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</si>
  <si>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</si>
  <si>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</si>
  <si>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</si>
  <si>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</si>
  <si>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</si>
  <si>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</si>
  <si>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</si>
  <si>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</si>
  <si>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</si>
  <si>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</si>
  <si>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</si>
  <si>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</si>
  <si>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</si>
  <si>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</si>
  <si>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</si>
  <si>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</si>
  <si>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</si>
  <si>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</si>
  <si>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</si>
  <si>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</si>
  <si>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</si>
  <si>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</si>
  <si>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</si>
  <si>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</si>
  <si>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</si>
  <si>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</si>
  <si>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</si>
  <si>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</si>
  <si>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</si>
  <si>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</si>
  <si>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</si>
  <si>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</si>
  <si>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</si>
  <si>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</si>
  <si>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</si>
  <si>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</si>
  <si>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</si>
  <si>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</si>
  <si>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</si>
  <si>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</si>
  <si>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</si>
  <si>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</si>
  <si>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</si>
  <si>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</si>
  <si>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</si>
  <si>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</si>
  <si>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</si>
  <si>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</si>
  <si>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</si>
  <si>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</si>
  <si>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</si>
  <si>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</si>
  <si>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</si>
  <si>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</si>
  <si>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</si>
  <si>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</si>
  <si>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</si>
  <si>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</si>
  <si>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</si>
  <si>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</si>
  <si>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</si>
  <si>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</si>
  <si>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</si>
  <si>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</si>
  <si>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</si>
  <si>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</si>
  <si>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</si>
  <si>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</si>
  <si>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</si>
  <si>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</si>
  <si>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</si>
  <si>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</si>
  <si>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</si>
  <si>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</si>
  <si>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</si>
  <si>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</si>
  <si>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</si>
  <si>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</si>
  <si>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</si>
  <si>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</si>
  <si>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</si>
  <si>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</si>
  <si>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</si>
  <si>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</si>
  <si>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</si>
  <si>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</si>
  <si>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</si>
  <si>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</si>
  <si>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</si>
  <si>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</si>
  <si>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</si>
  <si>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</si>
  <si>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</si>
  <si>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</si>
  <si>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</si>
  <si>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</si>
  <si>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</si>
  <si>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</si>
  <si>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</si>
  <si>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</si>
  <si>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</si>
  <si>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</si>
  <si>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</si>
  <si>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</si>
  <si>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</si>
  <si>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</si>
  <si>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</si>
  <si>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</si>
  <si>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</si>
  <si>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</si>
  <si>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</si>
  <si>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</si>
  <si>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</si>
  <si>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</si>
  <si>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</si>
  <si>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</si>
  <si>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</si>
  <si>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</si>
  <si>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</si>
  <si>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</si>
  <si>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</si>
  <si>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</si>
  <si>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</si>
  <si>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</si>
  <si>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</si>
  <si>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</si>
  <si>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</si>
  <si>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</si>
  <si>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</si>
  <si>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</si>
  <si>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</si>
  <si>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</si>
  <si>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</si>
  <si>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</si>
  <si>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</si>
  <si>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</si>
  <si>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</si>
  <si>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</si>
  <si>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</si>
  <si>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</si>
  <si>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</si>
  <si>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</si>
  <si>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</si>
  <si>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</si>
  <si>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</si>
  <si>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</si>
  <si>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</si>
  <si>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</si>
  <si>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</si>
  <si>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</si>
  <si>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</si>
  <si>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</si>
  <si>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</si>
  <si>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</si>
  <si>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</si>
  <si>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</si>
  <si>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</si>
  <si>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</si>
  <si>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</si>
  <si>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</si>
  <si>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</si>
  <si>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</si>
  <si>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</si>
  <si>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</si>
  <si>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</si>
  <si>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</si>
  <si>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</si>
  <si>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</si>
  <si>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</si>
  <si>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</si>
  <si>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</si>
  <si>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</si>
  <si>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</si>
  <si>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</si>
  <si>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</si>
  <si>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</si>
  <si>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</si>
  <si>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</si>
  <si>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</si>
  <si>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</si>
  <si>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</si>
  <si>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</si>
  <si>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</si>
  <si>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</si>
  <si>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</si>
  <si>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</si>
  <si>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</si>
  <si>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</si>
  <si>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</si>
  <si>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</si>
  <si>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</si>
  <si>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</si>
  <si>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</si>
  <si>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</si>
  <si>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</si>
  <si>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</si>
  <si>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</si>
  <si>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</si>
  <si>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</si>
  <si>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</si>
  <si>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</si>
  <si>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</si>
  <si>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</si>
  <si>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</si>
  <si>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</si>
  <si>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</si>
  <si>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</si>
  <si>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</si>
  <si>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</si>
  <si>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</si>
  <si>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</si>
  <si>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</si>
  <si>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</si>
  <si>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</si>
  <si>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</si>
  <si>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</si>
  <si>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</si>
  <si>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</si>
  <si>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</si>
  <si>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</si>
  <si>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</si>
  <si>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</si>
  <si>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</si>
  <si>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</si>
  <si>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</si>
  <si>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</si>
  <si>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</si>
  <si>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</si>
  <si>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</si>
  <si>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</si>
  <si>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</si>
  <si>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</si>
  <si>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</si>
  <si>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</si>
  <si>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</si>
  <si>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</si>
  <si>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</si>
  <si>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</si>
  <si>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</si>
  <si>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</si>
  <si>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</si>
  <si>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</si>
  <si>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</si>
  <si>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</si>
  <si>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</si>
  <si>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</si>
  <si>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</si>
  <si>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</si>
  <si>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</si>
  <si>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</si>
  <si>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</si>
  <si>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</si>
  <si>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</si>
  <si>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</si>
  <si>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</si>
  <si>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</si>
  <si>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</si>
  <si>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</si>
  <si>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</si>
  <si>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</si>
  <si>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</si>
  <si>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</si>
  <si>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</si>
  <si>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</si>
  <si>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</si>
  <si>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</si>
  <si>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</si>
  <si>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</si>
  <si>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</si>
  <si>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</si>
  <si>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</si>
  <si>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</si>
  <si>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</si>
  <si>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</si>
  <si>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</si>
  <si>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</si>
  <si>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</si>
  <si>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</si>
  <si>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</si>
  <si>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</si>
  <si>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</si>
  <si>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</si>
  <si>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</si>
  <si>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</si>
  <si>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</si>
  <si>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</si>
  <si>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</si>
  <si>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</si>
  <si>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</si>
  <si>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</si>
  <si>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</si>
  <si>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</si>
  <si>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</si>
  <si>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</si>
  <si>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</si>
  <si>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</si>
  <si>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</si>
  <si>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</si>
  <si>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</si>
  <si>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</si>
  <si>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</si>
  <si>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</si>
  <si>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</si>
  <si>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</si>
  <si>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</si>
  <si>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</si>
  <si>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</si>
  <si>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</si>
  <si>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</si>
  <si>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</si>
  <si>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</si>
  <si>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</si>
  <si>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</si>
  <si>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</si>
  <si>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</si>
  <si>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</si>
  <si>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</si>
  <si>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</si>
  <si>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</si>
  <si>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</si>
  <si>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</si>
  <si>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</si>
  <si>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</si>
  <si>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</si>
  <si>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</si>
  <si>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</si>
  <si>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</si>
  <si>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</si>
  <si>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</si>
  <si>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</si>
  <si>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</si>
  <si>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</si>
  <si>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</si>
  <si>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</si>
  <si>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</si>
  <si>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</si>
  <si>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</si>
  <si>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</si>
  <si>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</si>
  <si>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</si>
  <si>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</si>
  <si>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</si>
  <si>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</si>
  <si>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</si>
  <si>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</si>
  <si>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</si>
  <si>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</si>
  <si>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</si>
  <si>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</si>
  <si>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</si>
  <si>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</si>
  <si>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</si>
  <si>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</si>
  <si>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</si>
  <si>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</si>
  <si>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</si>
  <si>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</si>
  <si>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</si>
  <si>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</si>
  <si>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</si>
  <si>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</si>
  <si>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</si>
  <si>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</si>
  <si>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</si>
  <si>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</si>
  <si>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</si>
  <si>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</si>
  <si>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</si>
  <si>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</si>
  <si>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</si>
  <si>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</si>
  <si>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</si>
  <si>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</si>
  <si>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</si>
  <si>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</si>
  <si>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</si>
  <si>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</si>
  <si>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</si>
  <si>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</si>
  <si>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</si>
  <si>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</si>
  <si>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</si>
  <si>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</si>
  <si>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</si>
  <si>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</si>
  <si>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</si>
  <si>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</si>
  <si>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</si>
  <si>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</si>
  <si>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</si>
  <si>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</si>
  <si>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</si>
  <si>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</si>
  <si>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</si>
  <si>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</si>
  <si>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</si>
  <si>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</si>
  <si>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</si>
  <si>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</si>
  <si>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</si>
  <si>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</si>
  <si>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</si>
  <si>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</si>
  <si>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</si>
  <si>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</si>
  <si>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</si>
  <si>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</si>
  <si>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</si>
  <si>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</si>
  <si>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</si>
  <si>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</si>
  <si>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</si>
  <si>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</si>
  <si>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</si>
  <si>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</si>
  <si>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</si>
  <si>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</si>
  <si>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</si>
  <si>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</si>
  <si>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</si>
  <si>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</si>
  <si>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</si>
  <si>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</si>
  <si>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</si>
  <si>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</si>
  <si>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</si>
  <si>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</si>
  <si>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</si>
  <si>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</si>
  <si>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</si>
  <si>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</si>
  <si>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</si>
  <si>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</si>
  <si>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</si>
  <si>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</si>
  <si>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</si>
  <si>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</si>
  <si>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</si>
  <si>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</si>
  <si>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</si>
  <si>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</si>
  <si>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</si>
  <si>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</si>
  <si>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</si>
  <si>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</si>
  <si>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</si>
  <si>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</si>
  <si>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</si>
  <si>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</si>
  <si>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</si>
  <si>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</si>
  <si>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</si>
  <si>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</si>
  <si>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</si>
  <si>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</si>
  <si>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</si>
  <si>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</si>
  <si>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</si>
  <si>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</si>
  <si>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</si>
  <si>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</si>
  <si>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</si>
  <si>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</si>
  <si>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</si>
  <si>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</si>
  <si>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</si>
  <si>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</si>
  <si>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</si>
  <si>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</si>
  <si>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</si>
  <si>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</si>
  <si>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</si>
  <si>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</si>
  <si>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</si>
  <si>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</si>
  <si>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</si>
  <si>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</si>
  <si>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</si>
  <si>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</si>
  <si>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</si>
  <si>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</si>
  <si>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</si>
  <si>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</si>
  <si>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</si>
  <si>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</si>
  <si>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</si>
  <si>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</si>
  <si>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</si>
  <si>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</si>
  <si>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</si>
  <si>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</si>
  <si>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</si>
  <si>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</si>
  <si>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</si>
  <si>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</si>
  <si>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</si>
  <si>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</si>
  <si>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</si>
  <si>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</si>
  <si>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</si>
  <si>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</si>
  <si>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</si>
  <si>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</si>
  <si>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</si>
  <si>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</si>
  <si>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</si>
  <si>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</si>
  <si>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</si>
  <si>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</si>
  <si>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</si>
  <si>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</si>
  <si>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</si>
  <si>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</si>
  <si>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</si>
  <si>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</si>
  <si>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</si>
  <si>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</si>
  <si>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</si>
  <si>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</si>
  <si>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</si>
  <si>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</si>
  <si>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</si>
  <si>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</si>
  <si>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</si>
  <si>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</si>
  <si>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</si>
  <si>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</si>
  <si>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</si>
  <si>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</si>
  <si>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</si>
  <si>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</si>
  <si>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</si>
  <si>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</si>
  <si>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</si>
  <si>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</si>
  <si>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</si>
  <si>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</si>
  <si>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</si>
  <si>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</si>
  <si>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</si>
  <si>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</si>
  <si>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</si>
  <si>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</si>
  <si>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</si>
  <si>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</si>
  <si>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</si>
  <si>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</si>
  <si>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</si>
  <si>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</si>
  <si>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</si>
  <si>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</si>
  <si>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</si>
  <si>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</si>
  <si>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</si>
  <si>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</si>
  <si>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</si>
  <si>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</si>
  <si>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</si>
  <si>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</si>
  <si>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</si>
  <si>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</si>
  <si>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</si>
  <si>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</si>
  <si>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</si>
  <si>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</si>
  <si>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</si>
  <si>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</si>
  <si>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</si>
  <si>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</si>
  <si>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</si>
  <si>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</si>
  <si>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</si>
  <si>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</si>
  <si>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</si>
  <si>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</si>
  <si>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</si>
  <si>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</si>
  <si>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</si>
  <si>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</si>
  <si>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</si>
  <si>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</si>
  <si>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</si>
  <si>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</si>
  <si>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</si>
  <si>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</si>
  <si>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</si>
  <si>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</si>
  <si>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</si>
  <si>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</si>
  <si>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</si>
  <si>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</si>
  <si>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</si>
  <si>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</si>
  <si>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</si>
  <si>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</si>
  <si>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</si>
  <si>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</si>
  <si>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</si>
  <si>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</si>
  <si>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</si>
  <si>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</si>
  <si>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</si>
  <si>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</si>
  <si>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</si>
  <si>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</si>
  <si>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</si>
  <si>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</si>
  <si>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</si>
  <si>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</si>
  <si>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</si>
  <si>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</si>
  <si>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</si>
  <si>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</si>
  <si>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</si>
  <si>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</si>
  <si>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</si>
  <si>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</si>
  <si>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</si>
  <si>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</si>
  <si>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</si>
  <si>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</si>
  <si>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</si>
  <si>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</si>
  <si>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</si>
  <si>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</si>
  <si>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</si>
  <si>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</si>
  <si>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</si>
  <si>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</si>
  <si>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</si>
  <si>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</si>
  <si>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</si>
  <si>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</si>
  <si>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</si>
  <si>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</si>
  <si>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</si>
  <si>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</si>
  <si>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</si>
  <si>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</si>
  <si>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</si>
  <si>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</si>
  <si>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</si>
  <si>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</si>
  <si>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</si>
  <si>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</si>
  <si>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</si>
  <si>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</si>
  <si>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</si>
  <si>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</si>
  <si>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</si>
  <si>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</si>
  <si>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</si>
  <si>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</si>
  <si>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</si>
  <si>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</si>
  <si>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</si>
  <si>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</si>
  <si>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</si>
  <si>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</si>
  <si>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</si>
  <si>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</si>
  <si>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</si>
  <si>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</si>
  <si>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</si>
  <si>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</si>
  <si>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</si>
  <si>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</si>
  <si>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</si>
  <si>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</si>
  <si>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</si>
  <si>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</si>
  <si>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</si>
  <si>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</si>
  <si>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</si>
  <si>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</si>
  <si>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</si>
  <si>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</si>
  <si>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</si>
  <si>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</si>
  <si>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</si>
  <si>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</si>
  <si>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</si>
  <si>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</si>
  <si>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</si>
  <si>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</si>
  <si>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</si>
  <si>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</si>
  <si>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</si>
  <si>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</si>
  <si>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</si>
  <si>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</si>
  <si>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</si>
  <si>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</si>
  <si>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</si>
  <si>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</si>
  <si>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</si>
  <si>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</si>
  <si>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</si>
  <si>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</si>
  <si>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</si>
  <si>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</si>
  <si>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</si>
  <si>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</si>
  <si>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</si>
  <si>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</si>
  <si>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</si>
  <si>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</si>
  <si>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</si>
  <si>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</si>
  <si>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</si>
  <si>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</si>
  <si>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</si>
  <si>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</si>
  <si>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</si>
  <si>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</si>
  <si>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</si>
  <si>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</si>
  <si>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</si>
  <si>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</si>
  <si>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</si>
  <si>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</si>
  <si>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</si>
  <si>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</si>
  <si>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</si>
  <si>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</si>
  <si>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</si>
  <si>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</si>
  <si>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</si>
  <si>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</si>
  <si>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</si>
  <si>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</si>
  <si>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</si>
  <si>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</si>
  <si>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</si>
  <si>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</si>
  <si>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</si>
  <si>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</si>
  <si>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</si>
  <si>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</si>
  <si>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</si>
  <si>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</si>
  <si>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</si>
  <si>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</si>
  <si>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</si>
  <si>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</si>
  <si>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</si>
  <si>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</si>
  <si>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</si>
  <si>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</si>
  <si>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</si>
  <si>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</si>
  <si>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</si>
  <si>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</si>
  <si>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</si>
  <si>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</si>
  <si>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</si>
  <si>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</si>
  <si>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</si>
  <si>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</si>
  <si>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</si>
  <si>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</si>
  <si>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</si>
  <si>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</si>
  <si>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</si>
  <si>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</si>
  <si>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</si>
  <si>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</si>
  <si>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</si>
  <si>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</si>
  <si>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</si>
  <si>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</si>
  <si>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</si>
  <si>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</si>
  <si>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</si>
  <si>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</si>
  <si>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</si>
  <si>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</si>
  <si>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</si>
  <si>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</si>
  <si>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</si>
  <si>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</si>
  <si>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</si>
  <si>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</si>
  <si>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</si>
  <si>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</si>
  <si>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</si>
  <si>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</si>
  <si>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</si>
  <si>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</si>
  <si>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</si>
  <si>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</si>
  <si>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</si>
  <si>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</si>
  <si>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</si>
  <si>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</si>
  <si>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</si>
  <si>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</si>
  <si>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</si>
  <si>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</si>
  <si>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</si>
  <si>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</si>
  <si>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</si>
  <si>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</si>
  <si>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</si>
  <si>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</si>
  <si>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</si>
  <si>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</si>
  <si>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</si>
  <si>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</si>
  <si>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</si>
  <si>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</si>
  <si>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</si>
  <si>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</si>
  <si>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</si>
  <si>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</si>
  <si>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</si>
  <si>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</si>
  <si>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</si>
  <si>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</si>
  <si>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</si>
  <si>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</si>
  <si>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</si>
  <si>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</si>
  <si>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</si>
  <si>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</si>
  <si>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</si>
  <si>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</si>
  <si>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</si>
  <si>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</si>
  <si>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</si>
  <si>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</si>
  <si>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</si>
  <si>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</si>
  <si>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</si>
  <si>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</si>
  <si>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</si>
  <si>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</si>
  <si>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</si>
  <si>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</si>
  <si>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</si>
  <si>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</si>
  <si>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</si>
  <si>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</si>
  <si>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</si>
  <si>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</si>
  <si>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</si>
  <si>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</si>
  <si>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</si>
  <si>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</si>
  <si>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</si>
  <si>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</si>
  <si>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</si>
  <si>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</si>
  <si>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</si>
  <si>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</si>
  <si>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</si>
  <si>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</si>
  <si>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</si>
  <si>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</si>
  <si>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</si>
  <si>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</si>
  <si>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</si>
  <si>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</si>
  <si>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</si>
  <si>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</si>
  <si>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</si>
  <si>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</si>
  <si>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</si>
  <si>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</si>
  <si>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</si>
  <si>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</si>
  <si>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</si>
  <si>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</si>
  <si>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</si>
  <si>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</si>
  <si>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</si>
  <si>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</si>
  <si>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</si>
  <si>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</si>
  <si>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</si>
  <si>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</si>
  <si>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</si>
  <si>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</si>
  <si>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</si>
  <si>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</si>
  <si>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</si>
  <si>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</si>
  <si>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</si>
  <si>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</si>
  <si>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</si>
  <si>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</si>
  <si>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</si>
  <si>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</si>
  <si>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</si>
  <si>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</si>
  <si>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</si>
  <si>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</si>
  <si>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</si>
  <si>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</si>
  <si>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</si>
  <si>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</si>
  <si>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</si>
  <si>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</si>
  <si>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</si>
  <si>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</si>
  <si>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</si>
  <si>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</si>
  <si>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</si>
  <si>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</si>
  <si>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</si>
  <si>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</si>
  <si>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</si>
  <si>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</si>
  <si>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</si>
  <si>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</si>
  <si>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</si>
  <si>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</si>
  <si>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</si>
  <si>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</si>
  <si>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</si>
  <si>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</si>
  <si>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</si>
  <si>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</si>
  <si>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</si>
  <si>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</si>
  <si>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</si>
  <si>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</si>
  <si>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</si>
  <si>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</si>
  <si>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</si>
  <si>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</si>
  <si>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</si>
  <si>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</si>
  <si>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</si>
  <si>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</si>
  <si>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</si>
  <si>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</si>
  <si>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</si>
  <si>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</si>
  <si>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</si>
  <si>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</si>
  <si>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</si>
  <si>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</si>
  <si>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</si>
  <si>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</si>
  <si>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</si>
  <si>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</si>
  <si>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</si>
  <si>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</si>
  <si>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</si>
  <si>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</si>
  <si>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</si>
  <si>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</si>
  <si>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</si>
  <si>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</si>
  <si>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</si>
  <si>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</si>
  <si>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</si>
  <si>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</si>
  <si>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</si>
  <si>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</si>
  <si>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</si>
  <si>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</si>
  <si>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</si>
  <si>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</si>
  <si>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</si>
  <si>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</si>
  <si>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</si>
  <si>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</si>
  <si>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</si>
  <si>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</si>
  <si>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</si>
  <si>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</si>
  <si>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</si>
  <si>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</si>
  <si>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</si>
  <si>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</si>
  <si>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</si>
  <si>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</si>
  <si>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</si>
  <si>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</si>
  <si>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</si>
  <si>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</si>
  <si>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</si>
  <si>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</si>
  <si>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</si>
  <si>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</si>
  <si>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</si>
  <si>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</si>
  <si>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</si>
  <si>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</si>
  <si>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</si>
  <si>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</si>
  <si>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</si>
  <si>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</si>
  <si>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</si>
  <si>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</si>
  <si>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</si>
  <si>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</si>
  <si>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</si>
  <si>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</si>
  <si>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</si>
  <si>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</si>
  <si>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</si>
  <si>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</si>
  <si>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</si>
  <si>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</si>
  <si>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</si>
  <si>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</si>
  <si>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</si>
  <si>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</si>
  <si>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</si>
  <si>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</si>
  <si>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</si>
  <si>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</si>
  <si>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</si>
  <si>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</si>
  <si>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</si>
  <si>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</si>
  <si>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</si>
  <si>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</si>
  <si>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</si>
  <si>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</si>
  <si>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</si>
  <si>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</si>
  <si>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</si>
  <si>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</si>
  <si>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</si>
  <si>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</si>
  <si>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</si>
  <si>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</si>
  <si>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</si>
  <si>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</si>
  <si>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</si>
  <si>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</si>
  <si>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</si>
  <si>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</si>
  <si>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</si>
  <si>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</si>
  <si>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</si>
  <si>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</si>
  <si>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</si>
  <si>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</si>
  <si>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</si>
  <si>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</si>
  <si>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</si>
  <si>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</si>
  <si>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</si>
  <si>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</si>
  <si>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</si>
  <si>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</si>
  <si>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</si>
  <si>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</si>
  <si>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</si>
  <si>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</si>
  <si>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</si>
  <si>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</si>
  <si>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</si>
  <si>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</si>
  <si>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</si>
  <si>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</si>
  <si>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</si>
  <si>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</si>
  <si>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</si>
  <si>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</si>
  <si>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</si>
  <si>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</si>
  <si>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</si>
  <si>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</si>
  <si>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</si>
  <si>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</si>
  <si>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</si>
  <si>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</si>
  <si>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</si>
  <si>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</si>
  <si>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</si>
  <si>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</si>
  <si>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</si>
  <si>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</si>
  <si>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</si>
  <si>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</si>
  <si>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</si>
  <si>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</si>
  <si>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</si>
  <si>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</si>
  <si>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</si>
  <si>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</si>
  <si>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</si>
  <si>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</si>
  <si>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</si>
  <si>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</si>
  <si>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</si>
  <si>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</si>
  <si>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</si>
  <si>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</si>
  <si>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</si>
  <si>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</si>
  <si>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</si>
  <si>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</si>
  <si>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</si>
  <si>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</si>
  <si>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</si>
  <si>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</si>
  <si>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</si>
  <si>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</si>
  <si>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</si>
  <si>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</si>
  <si>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</si>
  <si>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</si>
  <si>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</si>
  <si>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</si>
  <si>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</si>
  <si>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</si>
  <si>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</si>
  <si>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</si>
  <si>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</si>
  <si>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</si>
  <si>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</si>
  <si>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</si>
  <si>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</si>
  <si>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</si>
  <si>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</si>
  <si>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</si>
  <si>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</si>
  <si>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</si>
  <si>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</si>
  <si>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</si>
  <si>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</si>
  <si>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</si>
  <si>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</si>
  <si>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</si>
  <si>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</si>
  <si>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</si>
  <si>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</si>
  <si>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</si>
  <si>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</si>
  <si>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</si>
  <si>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</si>
  <si>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</si>
  <si>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</si>
  <si>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</si>
  <si>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</si>
  <si>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</si>
  <si>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</si>
  <si>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</si>
  <si>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</si>
  <si>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</si>
  <si>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</si>
  <si>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</si>
  <si>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</si>
  <si>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</si>
  <si>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</si>
  <si>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</si>
  <si>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</si>
  <si>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</si>
  <si>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</si>
  <si>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</si>
  <si>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</si>
  <si>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</si>
  <si>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</si>
  <si>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</si>
  <si>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</si>
  <si>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</si>
  <si>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</si>
  <si>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</si>
  <si>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</si>
  <si>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</si>
  <si>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</si>
  <si>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</si>
  <si>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</si>
  <si>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</si>
  <si>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</si>
  <si>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</si>
  <si>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</si>
  <si>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</si>
  <si>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</si>
  <si>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</si>
  <si>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</si>
  <si>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</si>
  <si>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</si>
  <si>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</si>
  <si>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</si>
  <si>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</si>
  <si>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</si>
  <si>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</si>
  <si>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</si>
  <si>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</si>
  <si>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</si>
  <si>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</si>
  <si>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</si>
  <si>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</si>
  <si>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</si>
  <si>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</si>
  <si>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</si>
  <si>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</si>
  <si>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</si>
  <si>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</si>
  <si>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</si>
  <si>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</si>
  <si>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</si>
  <si>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</si>
  <si>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</si>
  <si>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</si>
  <si>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</si>
  <si>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</si>
  <si>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</si>
  <si>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</si>
  <si>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</si>
  <si>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</si>
  <si>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</si>
  <si>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</si>
  <si>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</si>
  <si>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</si>
  <si>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</si>
  <si>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</si>
  <si>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</si>
  <si>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</si>
  <si>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</si>
  <si>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</si>
  <si>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</si>
  <si>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</si>
  <si>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</si>
  <si>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</si>
  <si>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</si>
  <si>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</si>
  <si>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</si>
  <si>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</si>
  <si>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</si>
  <si>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</si>
  <si>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</si>
  <si>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</si>
  <si>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</si>
  <si>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</si>
  <si>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</si>
  <si>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</si>
  <si>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</si>
  <si>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</si>
  <si>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</si>
  <si>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</si>
  <si>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</si>
  <si>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</si>
  <si>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</si>
  <si>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</si>
  <si>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</si>
  <si>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</si>
  <si>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</si>
  <si>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</si>
  <si>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</si>
  <si>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</si>
  <si>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</si>
  <si>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</si>
  <si>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</si>
  <si>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</si>
  <si>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</si>
  <si>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</si>
  <si>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</si>
  <si>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</si>
  <si>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</si>
  <si>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</si>
  <si>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</si>
  <si>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</si>
  <si>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</si>
  <si>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</si>
  <si>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</si>
  <si>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</si>
  <si>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</si>
  <si>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</si>
  <si>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</si>
  <si>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</si>
  <si>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</si>
  <si>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</si>
  <si>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</si>
  <si>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</si>
  <si>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</si>
  <si>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</si>
  <si>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</si>
  <si>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</si>
  <si>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</si>
  <si>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</si>
  <si>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</si>
  <si>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</si>
  <si>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</si>
  <si>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</si>
  <si>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</si>
  <si>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</si>
  <si>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</si>
  <si>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</si>
  <si>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</si>
  <si>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</si>
  <si>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</si>
  <si>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</si>
  <si>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</si>
  <si>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</si>
  <si>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</si>
  <si>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</si>
  <si>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</si>
  <si>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</si>
  <si>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</si>
  <si>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</si>
  <si>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</si>
  <si>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</si>
  <si>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</si>
  <si>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</si>
  <si>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</si>
  <si>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</si>
  <si>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</si>
  <si>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</si>
  <si>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</si>
  <si>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</si>
  <si>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</si>
  <si>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</si>
  <si>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</si>
  <si>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</si>
  <si>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</si>
  <si>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</si>
  <si>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</si>
  <si>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</si>
  <si>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</si>
  <si>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</si>
  <si>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</si>
  <si>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</si>
  <si>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</si>
  <si>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</si>
  <si>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</si>
  <si>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</si>
  <si>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</si>
  <si>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</si>
  <si>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</si>
  <si>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</si>
  <si>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</si>
  <si>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</si>
  <si>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</si>
  <si>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</si>
  <si>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</si>
  <si>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</si>
  <si>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</si>
  <si>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</si>
  <si>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</si>
  <si>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</si>
  <si>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</si>
  <si>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</si>
  <si>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</si>
  <si>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</si>
  <si>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</si>
  <si>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</si>
  <si>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</si>
  <si>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</si>
  <si>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</si>
  <si>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</si>
  <si>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</si>
  <si>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</si>
  <si>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</si>
  <si>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</si>
  <si>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</si>
  <si>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</si>
  <si>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</si>
  <si>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</si>
  <si>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</si>
  <si>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</si>
  <si>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</si>
  <si>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</si>
  <si>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</si>
  <si>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</si>
  <si>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</si>
  <si>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</si>
  <si>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</si>
  <si>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</si>
  <si>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</si>
  <si>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</si>
  <si>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</si>
  <si>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</si>
  <si>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</si>
  <si>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</si>
  <si>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</si>
  <si>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</si>
  <si>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</si>
  <si>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</si>
  <si>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</si>
  <si>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</si>
  <si>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</si>
  <si>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</si>
  <si>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</si>
  <si>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</si>
  <si>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</si>
  <si>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</si>
  <si>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</si>
  <si>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</si>
  <si>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</si>
  <si>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</si>
  <si>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</si>
  <si>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</si>
  <si>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</si>
  <si>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</si>
  <si>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</si>
  <si>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</si>
  <si>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</si>
  <si>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</si>
  <si>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</si>
  <si>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</si>
  <si>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</si>
  <si>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</si>
  <si>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</si>
  <si>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</si>
  <si>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</si>
  <si>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</si>
  <si>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</si>
  <si>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</si>
  <si>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</si>
  <si>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</si>
  <si>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</si>
  <si>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</si>
  <si>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</si>
  <si>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</si>
  <si>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</si>
  <si>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</si>
  <si>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</si>
  <si>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</si>
  <si>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</si>
  <si>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</si>
  <si>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</si>
  <si>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</si>
  <si>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</si>
  <si>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</si>
  <si>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</si>
  <si>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</si>
  <si>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</si>
  <si>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</si>
  <si>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</si>
  <si>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</si>
  <si>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</si>
  <si>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</si>
  <si>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</si>
  <si>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</si>
  <si>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</si>
  <si>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</si>
  <si>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</si>
  <si>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</si>
  <si>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</si>
  <si>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</si>
  <si>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</si>
  <si>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</si>
  <si>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</si>
  <si>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</si>
  <si>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</si>
  <si>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</si>
  <si>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</si>
  <si>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</si>
  <si>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</si>
  <si>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</si>
  <si>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</si>
  <si>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</si>
  <si>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</si>
  <si>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</si>
  <si>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</si>
  <si>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</si>
  <si>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</si>
  <si>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</si>
  <si>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</si>
  <si>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</si>
  <si>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</si>
  <si>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</si>
  <si>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</si>
  <si>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</si>
  <si>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</si>
  <si>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</si>
  <si>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</si>
  <si>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</si>
  <si>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</si>
  <si>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</si>
  <si>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</si>
  <si>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</si>
  <si>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</si>
  <si>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</si>
  <si>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</si>
  <si>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</si>
  <si>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</si>
  <si>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</si>
  <si>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</si>
  <si>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</si>
  <si>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</si>
  <si>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</si>
  <si>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</si>
  <si>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</si>
  <si>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</si>
  <si>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</si>
  <si>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</si>
  <si>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</si>
  <si>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</si>
  <si>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</si>
  <si>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</si>
  <si>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</si>
  <si>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</si>
  <si>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</si>
  <si>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</si>
  <si>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</si>
  <si>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</si>
  <si>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</si>
  <si>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</si>
  <si>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</si>
  <si>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</si>
  <si>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</si>
  <si>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</si>
  <si>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</si>
  <si>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</si>
  <si>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</si>
  <si>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</si>
  <si>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</si>
  <si>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</si>
  <si>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</si>
  <si>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</si>
  <si>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</si>
  <si>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</si>
  <si>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</si>
  <si>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</si>
  <si>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</si>
  <si>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</si>
  <si>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</si>
  <si>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</si>
  <si>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</si>
  <si>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</si>
  <si>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</si>
  <si>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</si>
  <si>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</si>
  <si>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</si>
  <si>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</si>
  <si>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</si>
  <si>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</si>
  <si>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</si>
  <si>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</si>
  <si>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</si>
  <si>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</si>
  <si>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</si>
  <si>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</si>
  <si>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</si>
  <si>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</si>
  <si>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</si>
  <si>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</si>
  <si>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</si>
  <si>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</si>
  <si>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</si>
  <si>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</si>
  <si>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</si>
  <si>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</si>
  <si>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</si>
  <si>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</si>
  <si>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</si>
  <si>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</si>
  <si>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</si>
  <si>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</si>
  <si>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</si>
  <si>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</si>
  <si>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</si>
  <si>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</si>
  <si>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</si>
  <si>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</si>
  <si>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</si>
  <si>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</si>
  <si>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</si>
  <si>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</si>
  <si>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</si>
  <si>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</si>
  <si>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</si>
  <si>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</si>
  <si>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</si>
  <si>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</si>
  <si>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</si>
  <si>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</si>
  <si>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</si>
  <si>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</si>
  <si>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</si>
  <si>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</si>
  <si>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</si>
  <si>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</si>
  <si>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</si>
  <si>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</si>
  <si>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</si>
  <si>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</si>
  <si>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</si>
  <si>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</si>
  <si>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</si>
  <si>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</si>
  <si>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</si>
  <si>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</si>
  <si>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</si>
  <si>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</si>
  <si>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</si>
  <si>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</si>
  <si>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</si>
  <si>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</si>
  <si>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</si>
  <si>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</si>
  <si>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</si>
  <si>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</si>
  <si>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</si>
  <si>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</si>
  <si>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</si>
  <si>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</si>
  <si>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</si>
  <si>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</si>
  <si>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</si>
  <si>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</si>
  <si>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</si>
  <si>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</si>
  <si>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</si>
  <si>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</si>
  <si>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</si>
  <si>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</si>
  <si>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</si>
  <si>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</si>
  <si>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</si>
  <si>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</si>
  <si>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</si>
  <si>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</si>
  <si>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</si>
  <si>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</si>
  <si>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</si>
  <si>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</si>
  <si>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</si>
  <si>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</si>
  <si>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</si>
  <si>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</si>
  <si>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</si>
  <si>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</si>
  <si>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</si>
  <si>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</si>
  <si>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</si>
  <si>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</si>
  <si>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</si>
  <si>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</si>
  <si>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</si>
  <si>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</si>
  <si>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</si>
  <si>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</si>
  <si>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</si>
  <si>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</si>
  <si>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</si>
  <si>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</si>
  <si>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</si>
  <si>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</si>
  <si>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</si>
  <si>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</si>
  <si>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</si>
  <si>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</si>
  <si>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</si>
  <si>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</si>
  <si>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</si>
  <si>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</si>
  <si>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</si>
  <si>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</si>
  <si>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</si>
  <si>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</si>
  <si>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</si>
  <si>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</si>
  <si>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</si>
  <si>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</si>
  <si>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</si>
  <si>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</si>
  <si>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</si>
  <si>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</si>
  <si>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</si>
  <si>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</si>
  <si>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</si>
  <si>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</si>
  <si>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</si>
  <si>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</si>
  <si>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</si>
  <si>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</si>
  <si>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</si>
  <si>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</si>
  <si>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</si>
  <si>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</si>
  <si>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</si>
  <si>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</si>
  <si>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</si>
  <si>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</si>
  <si>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</si>
  <si>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</si>
  <si>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</si>
  <si>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</si>
  <si>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</si>
  <si>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</si>
  <si>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</si>
  <si>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</si>
  <si>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</si>
  <si>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</si>
  <si>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</si>
  <si>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</si>
  <si>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</si>
  <si>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</si>
  <si>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</si>
  <si>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</si>
  <si>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</si>
  <si>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</si>
  <si>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</si>
  <si>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</si>
  <si>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</si>
  <si>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</si>
  <si>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</si>
  <si>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</si>
  <si>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</si>
  <si>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</si>
  <si>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</si>
  <si>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</si>
  <si>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</si>
  <si>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</si>
  <si>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</si>
  <si>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</si>
  <si>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</si>
  <si>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</si>
  <si>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</si>
  <si>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</si>
  <si>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</si>
  <si>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</si>
  <si>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</si>
  <si>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</si>
  <si>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</si>
  <si>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</si>
  <si>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</si>
  <si>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</si>
  <si>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</si>
  <si>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</si>
  <si>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</si>
  <si>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</si>
  <si>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</si>
  <si>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</si>
  <si>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</si>
  <si>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</si>
  <si>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</si>
  <si>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</si>
  <si>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</si>
  <si>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</si>
  <si>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</si>
  <si>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</si>
  <si>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</si>
  <si>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</si>
  <si>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</si>
  <si>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</si>
  <si>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</si>
  <si>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</si>
  <si>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</si>
  <si>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</si>
  <si>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</si>
  <si>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</si>
  <si>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</si>
  <si>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</si>
  <si>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</si>
  <si>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</si>
  <si>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</si>
  <si>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</si>
  <si>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</si>
  <si>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</si>
  <si>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</si>
  <si>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</si>
  <si>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</si>
  <si>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</si>
  <si>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</si>
  <si>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</si>
  <si>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</si>
  <si>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</si>
  <si>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</si>
  <si>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</si>
  <si>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</si>
  <si>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</si>
  <si>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</si>
  <si>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</si>
  <si>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</si>
  <si>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</si>
  <si>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</si>
  <si>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</si>
  <si>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</si>
  <si>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</si>
  <si>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</si>
  <si>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</si>
  <si>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</si>
  <si>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</si>
  <si>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</si>
  <si>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</si>
  <si>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</si>
  <si>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</si>
  <si>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</si>
  <si>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</si>
  <si>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</si>
  <si>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</si>
  <si>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</si>
  <si>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</si>
  <si>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</si>
  <si>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</si>
  <si>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</si>
  <si>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</si>
  <si>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</si>
  <si>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</si>
  <si>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</si>
  <si>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</si>
  <si>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</si>
  <si>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</si>
  <si>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</si>
  <si>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</si>
  <si>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</si>
  <si>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</si>
  <si>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</si>
  <si>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</si>
  <si>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</si>
  <si>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</si>
  <si>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</si>
  <si>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</si>
  <si>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</si>
  <si>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</si>
  <si>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</si>
  <si>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</si>
  <si>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</si>
  <si>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</si>
  <si>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</si>
  <si>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</si>
  <si>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</si>
  <si>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</si>
  <si>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</si>
  <si>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</si>
  <si>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</si>
  <si>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</si>
  <si>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</si>
  <si>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</si>
  <si>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</si>
  <si>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</si>
  <si>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</si>
  <si>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</si>
  <si>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</si>
  <si>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</si>
  <si>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</si>
  <si>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</si>
  <si>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</si>
  <si>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</si>
  <si>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</si>
  <si>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</si>
  <si>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</si>
  <si>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</si>
  <si>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</si>
  <si>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</si>
  <si>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</si>
  <si>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</si>
  <si>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</si>
  <si>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</si>
  <si>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</si>
  <si>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</si>
  <si>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</si>
  <si>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</si>
  <si>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</si>
  <si>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</si>
  <si>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</si>
  <si>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</si>
  <si>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</si>
  <si>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</si>
  <si>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</si>
  <si>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</si>
  <si>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</si>
  <si>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</si>
  <si>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</si>
  <si>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</si>
  <si>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</si>
  <si>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</si>
  <si>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</si>
  <si>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</si>
  <si>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</si>
  <si>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</si>
  <si>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</si>
  <si>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</si>
  <si>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</si>
  <si>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</si>
  <si>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</si>
  <si>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</si>
  <si>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</si>
  <si>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</si>
  <si>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</si>
  <si>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</si>
  <si>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</si>
  <si>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</si>
  <si>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</si>
  <si>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</si>
  <si>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</si>
  <si>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</si>
  <si>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</si>
  <si>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</si>
  <si>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</si>
  <si>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</si>
  <si>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</si>
  <si>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</si>
  <si>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</si>
  <si>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</si>
  <si>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</si>
  <si>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</si>
  <si>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</si>
  <si>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</si>
  <si>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</si>
  <si>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</si>
  <si>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</si>
  <si>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</si>
  <si>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</si>
  <si>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</si>
  <si>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</si>
  <si>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</si>
  <si>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</si>
  <si>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</si>
  <si>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</si>
  <si>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</si>
  <si>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</si>
  <si>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</si>
  <si>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</si>
  <si>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</si>
  <si>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</si>
  <si>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</si>
  <si>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</si>
  <si>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</si>
  <si>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</si>
  <si>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</si>
  <si>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</si>
  <si>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</si>
  <si>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</si>
  <si>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</si>
  <si>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</si>
  <si>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</si>
  <si>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</si>
  <si>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</si>
  <si>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</si>
  <si>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</si>
  <si>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</si>
  <si>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</si>
  <si>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</si>
  <si>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</si>
  <si>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</si>
  <si>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</si>
  <si>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</si>
  <si>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</si>
  <si>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</si>
  <si>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</si>
  <si>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</si>
  <si>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</si>
  <si>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</si>
  <si>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</si>
  <si>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</si>
  <si>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</si>
  <si>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</si>
  <si>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</si>
  <si>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</si>
  <si>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</si>
  <si>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</si>
  <si>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</si>
  <si>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</si>
  <si>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</si>
  <si>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</si>
  <si>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</si>
  <si>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</si>
  <si>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</si>
  <si>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</si>
  <si>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</si>
  <si>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</si>
  <si>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</si>
  <si>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</si>
  <si>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</si>
  <si>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</si>
  <si>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</si>
  <si>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</si>
  <si>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</si>
  <si>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</si>
  <si>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</si>
  <si>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</si>
  <si>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</si>
  <si>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</si>
  <si>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</si>
  <si>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</si>
  <si>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</si>
  <si>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</si>
  <si>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</si>
  <si>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</si>
  <si>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</si>
  <si>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</si>
  <si>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</si>
  <si>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</si>
  <si>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</si>
  <si>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</si>
  <si>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</si>
  <si>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</si>
  <si>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</si>
  <si>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</si>
  <si>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</si>
  <si>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</si>
  <si>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</si>
  <si>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</si>
  <si>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</si>
  <si>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</si>
  <si>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</si>
  <si>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</si>
  <si>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</si>
  <si>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</si>
  <si>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</si>
  <si>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</si>
  <si>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</si>
  <si>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</si>
  <si>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</si>
  <si>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</si>
  <si>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</si>
  <si>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</si>
  <si>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</si>
  <si>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</si>
  <si>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</si>
  <si>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</si>
  <si>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</si>
  <si>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</si>
  <si>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</si>
  <si>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</si>
  <si>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</si>
  <si>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</si>
  <si>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</si>
  <si>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</si>
  <si>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</si>
  <si>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</si>
  <si>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</si>
  <si>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</si>
  <si>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</si>
  <si>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</si>
  <si>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</si>
  <si>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</si>
  <si>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</si>
  <si>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</si>
  <si>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</si>
  <si>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</si>
  <si>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</si>
  <si>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</si>
  <si>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</si>
  <si>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</si>
  <si>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</si>
  <si>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</si>
  <si>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</si>
  <si>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</si>
  <si>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</si>
  <si>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</si>
  <si>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</si>
  <si>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</si>
  <si>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</si>
  <si>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</si>
  <si>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</si>
  <si>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</si>
  <si>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</si>
  <si>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</si>
  <si>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</si>
  <si>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</si>
  <si>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</si>
  <si>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</si>
  <si>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</si>
  <si>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</si>
  <si>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</si>
  <si>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</si>
  <si>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</si>
  <si>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</si>
  <si>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</si>
  <si>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</si>
  <si>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</si>
  <si>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</si>
  <si>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</si>
  <si>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</si>
  <si>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</si>
  <si>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</si>
  <si>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</si>
  <si>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</si>
  <si>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</si>
  <si>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</si>
  <si>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</si>
  <si>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</si>
  <si>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</si>
  <si>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</si>
  <si>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</si>
  <si>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</si>
  <si>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</si>
  <si>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</si>
  <si>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</si>
  <si>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</si>
  <si>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</si>
  <si>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</si>
  <si>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</si>
  <si>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</si>
  <si>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</si>
  <si>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</si>
  <si>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</si>
  <si>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</si>
  <si>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</si>
  <si>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</si>
  <si>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</si>
  <si>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</si>
  <si>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</si>
  <si>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</si>
  <si>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</si>
  <si>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</si>
  <si>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</si>
  <si>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</si>
  <si>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</si>
  <si>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</si>
  <si>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</si>
  <si>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</si>
  <si>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</si>
  <si>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</si>
  <si>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</si>
  <si>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</si>
  <si>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</si>
  <si>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</si>
  <si>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</si>
  <si>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</si>
  <si>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</si>
  <si>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</si>
  <si>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</si>
  <si>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</si>
  <si>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</si>
  <si>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</si>
  <si>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</si>
  <si>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</si>
  <si>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</si>
  <si>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</si>
  <si>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</si>
  <si>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</si>
  <si>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</si>
  <si>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</si>
  <si>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</si>
  <si>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</si>
  <si>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</si>
  <si>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</si>
  <si>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</si>
  <si>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</si>
  <si>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</si>
  <si>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</si>
  <si>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</si>
  <si>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</si>
  <si>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</si>
  <si>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</si>
  <si>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</si>
  <si>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</si>
  <si>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</si>
  <si>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</si>
  <si>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</si>
  <si>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</si>
  <si>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</si>
  <si>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</si>
  <si>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</si>
  <si>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</si>
  <si>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</si>
  <si>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</si>
  <si>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</si>
  <si>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</si>
  <si>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</si>
  <si>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</si>
  <si>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</si>
  <si>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</si>
  <si>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</si>
  <si>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</si>
  <si>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</si>
  <si>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</si>
  <si>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</si>
  <si>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</si>
  <si>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</si>
  <si>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</si>
  <si>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</si>
  <si>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</si>
  <si>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</si>
  <si>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</si>
  <si>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</si>
  <si>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</si>
  <si>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</si>
  <si>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</si>
  <si>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</si>
  <si>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</si>
  <si>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</si>
  <si>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</si>
  <si>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</si>
  <si>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</si>
  <si>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</si>
  <si>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</si>
  <si>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</si>
  <si>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</si>
  <si>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</si>
  <si>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</si>
  <si>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</si>
  <si>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</si>
  <si>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</si>
  <si>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</si>
  <si>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</si>
  <si>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</si>
  <si>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</si>
  <si>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</si>
  <si>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</si>
  <si>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</si>
  <si>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</si>
  <si>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</si>
  <si>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</si>
  <si>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</si>
  <si>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</si>
  <si>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</si>
  <si>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</si>
  <si>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</si>
  <si>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</si>
  <si>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</si>
  <si>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</si>
  <si>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</si>
  <si>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</si>
  <si>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</si>
  <si>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</si>
  <si>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</si>
  <si>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</si>
  <si>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</si>
  <si>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</si>
  <si>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</si>
  <si>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</si>
  <si>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</si>
  <si>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</si>
  <si>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</si>
  <si>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</si>
  <si>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</si>
  <si>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</si>
  <si>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</si>
  <si>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</si>
  <si>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</si>
  <si>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</si>
  <si>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</si>
  <si>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</si>
  <si>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</si>
  <si>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</si>
  <si>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</si>
  <si>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</si>
  <si>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</si>
  <si>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</si>
  <si>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</si>
  <si>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</si>
  <si>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</si>
  <si>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</si>
  <si>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</si>
  <si>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</si>
  <si>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</si>
  <si>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</si>
  <si>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</si>
  <si>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</si>
  <si>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</si>
  <si>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</si>
  <si>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</si>
  <si>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</si>
  <si>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</si>
  <si>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</si>
  <si>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</si>
  <si>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</si>
  <si>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</si>
  <si>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</si>
  <si>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</si>
  <si>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</si>
  <si>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</si>
  <si>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</si>
  <si>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</si>
  <si>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</si>
  <si>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</si>
  <si>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</si>
  <si>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</si>
  <si>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</si>
  <si>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</si>
  <si>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</si>
  <si>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</si>
  <si>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</si>
  <si>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</si>
  <si>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</si>
  <si>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</si>
  <si>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</si>
  <si>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</si>
  <si>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</si>
  <si>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</si>
  <si>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</si>
  <si>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</si>
  <si>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</si>
  <si>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</si>
  <si>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</si>
  <si>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</si>
  <si>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</si>
  <si>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</si>
  <si>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</si>
  <si>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</si>
  <si>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</si>
  <si>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</si>
  <si>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</si>
  <si>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</si>
  <si>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</si>
  <si>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</si>
  <si>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</si>
  <si>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</si>
  <si>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</si>
  <si>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</si>
  <si>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</si>
  <si>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</si>
  <si>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</si>
  <si>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</si>
  <si>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</si>
  <si>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</si>
  <si>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</si>
  <si>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</si>
  <si>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</si>
  <si>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</si>
  <si>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</si>
  <si>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</si>
  <si>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</si>
  <si>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</si>
  <si>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</si>
  <si>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</si>
  <si>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</si>
  <si>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</si>
  <si>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</si>
  <si>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</si>
  <si>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</si>
  <si>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</si>
  <si>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</si>
  <si>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</si>
  <si>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</si>
  <si>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</si>
  <si>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</si>
  <si>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</si>
  <si>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</si>
  <si>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</si>
  <si>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</si>
  <si>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</si>
  <si>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</si>
  <si>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</si>
  <si>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</si>
  <si>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</si>
  <si>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</si>
  <si>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</si>
  <si>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</si>
  <si>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</si>
  <si>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</si>
  <si>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</si>
  <si>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</si>
  <si>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</si>
  <si>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</si>
  <si>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</si>
  <si>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</si>
  <si>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</si>
  <si>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</si>
  <si>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</si>
  <si>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</si>
  <si>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</si>
  <si>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</si>
  <si>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</si>
  <si>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</si>
  <si>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</si>
  <si>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</si>
  <si>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</si>
  <si>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</si>
  <si>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</si>
  <si>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</si>
  <si>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</si>
  <si>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</si>
  <si>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</si>
  <si>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</si>
  <si>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</si>
  <si>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</si>
  <si>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</si>
  <si>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</si>
  <si>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</si>
  <si>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</si>
  <si>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</si>
  <si>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</si>
  <si>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</si>
  <si>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</si>
  <si>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</si>
  <si>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</si>
  <si>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</si>
  <si>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</si>
  <si>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</si>
  <si>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</si>
  <si>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</si>
  <si>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</si>
  <si>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</si>
  <si>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</si>
  <si>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</si>
  <si>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</si>
  <si>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</si>
  <si>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</si>
  <si>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</si>
  <si>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</si>
  <si>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</si>
  <si>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</si>
  <si>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</si>
  <si>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</si>
  <si>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</si>
  <si>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</si>
  <si>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</si>
  <si>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</si>
  <si>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</si>
  <si>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</si>
  <si>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</si>
  <si>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</si>
  <si>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</si>
  <si>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</si>
  <si>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</si>
  <si>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</si>
  <si>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</si>
  <si>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</si>
  <si>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</si>
  <si>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</si>
  <si>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</si>
  <si>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</si>
  <si>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</si>
  <si>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</si>
  <si>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</si>
  <si>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</si>
  <si>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</si>
  <si>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</si>
  <si>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</si>
  <si>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</si>
  <si>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</si>
  <si>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</si>
  <si>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</si>
  <si>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</si>
  <si>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</si>
  <si>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</si>
  <si>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</si>
  <si>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</si>
  <si>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</si>
  <si>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</si>
  <si>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</si>
  <si>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</si>
  <si>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</si>
  <si>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</si>
  <si>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</si>
  <si>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</si>
  <si>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</si>
  <si>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</si>
  <si>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</si>
  <si>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</si>
  <si>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</si>
  <si>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</si>
  <si>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</si>
  <si>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</si>
  <si>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</si>
  <si>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</si>
  <si>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</si>
  <si>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</si>
  <si>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</si>
  <si>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</si>
  <si>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</si>
  <si>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</si>
  <si>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</si>
  <si>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</si>
  <si>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</si>
  <si>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</si>
  <si>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</si>
  <si>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</si>
  <si>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</si>
  <si>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</si>
  <si>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</si>
  <si>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</si>
  <si>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</si>
  <si>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</si>
  <si>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</si>
  <si>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</si>
  <si>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</si>
  <si>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</si>
  <si>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</si>
  <si>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</si>
  <si>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</si>
  <si>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</si>
  <si>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</si>
  <si>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</si>
  <si>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</si>
  <si>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</si>
  <si>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</si>
  <si>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</si>
  <si>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</si>
  <si>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</si>
  <si>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</si>
  <si>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</si>
  <si>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</si>
  <si>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</si>
  <si>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</si>
  <si>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</si>
  <si>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</si>
  <si>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</si>
  <si>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</si>
  <si>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</si>
  <si>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</si>
  <si>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</si>
  <si>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</si>
  <si>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</si>
  <si>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</si>
  <si>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</si>
  <si>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</si>
  <si>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</si>
  <si>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</si>
  <si>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</si>
  <si>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</si>
  <si>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</si>
  <si>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</si>
  <si>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</si>
  <si>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</si>
  <si>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</si>
  <si>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</si>
  <si>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</si>
  <si>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</si>
  <si>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</si>
  <si>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</si>
  <si>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</si>
  <si>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</si>
  <si>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</si>
  <si>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</si>
  <si>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</si>
  <si>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</si>
  <si>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</si>
  <si>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</si>
  <si>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</si>
  <si>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</si>
  <si>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</si>
  <si>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</si>
  <si>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</si>
  <si>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</si>
  <si>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</si>
  <si>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</si>
  <si>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</si>
  <si>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</si>
  <si>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</si>
  <si>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</si>
  <si>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</si>
  <si>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</si>
  <si>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</si>
  <si>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</si>
  <si>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</si>
  <si>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</si>
  <si>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</si>
  <si>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</si>
  <si>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</si>
  <si>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</si>
  <si>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</si>
  <si>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</si>
  <si>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</si>
  <si>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</si>
  <si>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</si>
  <si>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</si>
  <si>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</si>
  <si>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</si>
  <si>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</si>
  <si>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</si>
  <si>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</si>
  <si>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</si>
  <si>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</si>
  <si>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</si>
  <si>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</si>
  <si>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</si>
  <si>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</si>
  <si>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</si>
  <si>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</si>
  <si>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</si>
  <si>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</si>
  <si>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</si>
  <si>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</si>
  <si>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</si>
  <si>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</si>
  <si>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</si>
  <si>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</si>
  <si>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</si>
  <si>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</si>
  <si>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</si>
  <si>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</si>
  <si>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</si>
  <si>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</si>
  <si>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</si>
  <si>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</si>
  <si>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</si>
  <si>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</si>
  <si>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</si>
  <si>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</si>
  <si>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</si>
  <si>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</si>
  <si>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</si>
  <si>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</si>
  <si>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</si>
  <si>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</si>
  <si>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</si>
  <si>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</si>
  <si>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</si>
  <si>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</si>
  <si>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</si>
  <si>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</si>
  <si>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</si>
  <si>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</si>
  <si>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</si>
  <si>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</si>
  <si>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</si>
  <si>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</si>
  <si>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</si>
  <si>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</si>
  <si>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</si>
  <si>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</si>
  <si>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</si>
  <si>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</si>
  <si>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</si>
  <si>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</si>
  <si>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</si>
  <si>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</si>
  <si>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</si>
  <si>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</si>
  <si>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</si>
  <si>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</si>
  <si>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</si>
  <si>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</si>
  <si>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</si>
  <si>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</si>
  <si>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</si>
  <si>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</si>
  <si>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</si>
  <si>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</si>
  <si>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</si>
  <si>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</si>
  <si>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</si>
  <si>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</si>
  <si>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</si>
  <si>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</si>
  <si>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</si>
  <si>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</si>
  <si>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</si>
  <si>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</si>
  <si>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</si>
  <si>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</si>
  <si>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</si>
  <si>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</si>
  <si>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</si>
  <si>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</si>
  <si>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</si>
  <si>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</si>
  <si>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</si>
  <si>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</si>
  <si>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</si>
  <si>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</si>
  <si>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</si>
  <si>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</si>
  <si>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</si>
  <si>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</si>
  <si>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</si>
  <si>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</si>
  <si>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</si>
  <si>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</si>
  <si>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</si>
  <si>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</si>
  <si>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</si>
  <si>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</si>
  <si>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</si>
  <si>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</si>
  <si>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</si>
  <si>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</si>
  <si>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</si>
  <si>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</si>
  <si>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</si>
  <si>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</si>
  <si>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</si>
  <si>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</si>
  <si>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</si>
  <si>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</si>
  <si>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</si>
  <si>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</si>
  <si>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</si>
  <si>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</si>
  <si>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</si>
  <si>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</si>
  <si>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</si>
  <si>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</si>
  <si>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</si>
  <si>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</si>
  <si>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</si>
  <si>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</si>
  <si>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</si>
  <si>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</si>
  <si>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</si>
  <si>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</si>
  <si>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</si>
  <si>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</si>
  <si>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</si>
  <si>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</si>
  <si>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</si>
  <si>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</si>
  <si>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</si>
  <si>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</si>
  <si>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</si>
  <si>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</si>
  <si>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</si>
  <si>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</si>
  <si>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</si>
  <si>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</si>
  <si>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</si>
  <si>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</si>
  <si>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</si>
  <si>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</si>
  <si>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</si>
  <si>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</si>
  <si>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</si>
  <si>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</si>
  <si>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</si>
  <si>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</si>
  <si>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</si>
  <si>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</si>
  <si>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</si>
  <si>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</si>
  <si>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</si>
  <si>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</si>
  <si>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</si>
  <si>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</si>
  <si>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</si>
  <si>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</si>
  <si>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</si>
  <si>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</si>
  <si>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</si>
  <si>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</si>
  <si>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</si>
  <si>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</si>
  <si>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</si>
  <si>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</si>
  <si>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</si>
  <si>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</si>
  <si>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</si>
  <si>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</si>
  <si>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</si>
  <si>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</si>
  <si>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</si>
  <si>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</si>
  <si>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</si>
  <si>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</si>
  <si>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</si>
  <si>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</si>
  <si>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</si>
  <si>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</si>
  <si>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</si>
  <si>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</si>
  <si>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</si>
  <si>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</si>
  <si>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</si>
  <si>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</si>
  <si>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</si>
  <si>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</si>
  <si>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</si>
  <si>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</si>
  <si>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</si>
  <si>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</si>
  <si>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</si>
  <si>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</si>
  <si>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</si>
  <si>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</si>
  <si>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</si>
  <si>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</si>
  <si>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</si>
  <si>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</si>
  <si>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</si>
  <si>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</si>
  <si>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</si>
  <si>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</si>
  <si>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</si>
  <si>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</si>
  <si>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</si>
  <si>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</si>
  <si>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</si>
  <si>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</si>
  <si>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</si>
  <si>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</si>
  <si>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</si>
  <si>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</si>
  <si>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</si>
  <si>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</si>
  <si>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</si>
  <si>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</si>
  <si>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</si>
  <si>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</si>
  <si>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</si>
  <si>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</si>
  <si>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</si>
  <si>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</si>
  <si>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</si>
  <si>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</si>
  <si>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</si>
  <si>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</si>
  <si>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</si>
  <si>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</si>
  <si>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</si>
  <si>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</si>
  <si>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</si>
  <si>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</si>
  <si>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</si>
  <si>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</si>
  <si>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</si>
  <si>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</si>
  <si>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</si>
  <si>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</si>
  <si>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</si>
  <si>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</si>
  <si>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</si>
  <si>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</si>
  <si>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</si>
  <si>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</si>
  <si>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</si>
  <si>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</si>
  <si>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</si>
  <si>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</si>
  <si>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</si>
  <si>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</si>
  <si>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</si>
  <si>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</si>
  <si>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</si>
  <si>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</si>
  <si>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</si>
  <si>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</si>
  <si>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</si>
  <si>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</si>
  <si>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</si>
  <si>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</si>
  <si>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</si>
  <si>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</si>
  <si>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</si>
  <si>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</si>
  <si>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</si>
  <si>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</si>
  <si>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</si>
  <si>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</si>
  <si>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</si>
  <si>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</si>
  <si>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</si>
  <si>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</si>
  <si>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</si>
  <si>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</si>
  <si>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</si>
  <si>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</si>
  <si>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</si>
  <si>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</si>
  <si>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</si>
  <si>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</si>
  <si>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</si>
  <si>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</si>
  <si>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</si>
  <si>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</si>
  <si>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</si>
  <si>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</si>
  <si>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</si>
  <si>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</si>
  <si>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</si>
  <si>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</si>
  <si>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</si>
  <si>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</si>
  <si>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</si>
  <si>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</si>
  <si>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</si>
  <si>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</si>
  <si>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</si>
  <si>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</si>
  <si>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</si>
  <si>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</si>
  <si>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</si>
  <si>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</si>
  <si>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</si>
  <si>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</si>
  <si>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</si>
  <si>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</si>
  <si>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</si>
  <si>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</si>
  <si>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</si>
  <si>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</si>
  <si>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</si>
  <si>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</si>
  <si>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</si>
  <si>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</si>
  <si>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</si>
  <si>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</si>
  <si>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</si>
  <si>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</si>
  <si>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</si>
  <si>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</si>
  <si>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</si>
  <si>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</si>
  <si>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</si>
  <si>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</si>
  <si>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</si>
  <si>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</si>
  <si>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</si>
  <si>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</si>
  <si>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</si>
  <si>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</si>
  <si>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</si>
  <si>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</si>
  <si>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</si>
  <si>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</si>
  <si>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</si>
  <si>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</si>
  <si>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</si>
  <si>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</si>
  <si>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</si>
  <si>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</si>
  <si>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</si>
  <si>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</si>
  <si>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</si>
  <si>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</si>
  <si>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</si>
  <si>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</si>
  <si>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</si>
  <si>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</si>
  <si>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</si>
  <si>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</si>
  <si>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</si>
  <si>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</si>
  <si>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</si>
  <si>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</si>
  <si>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</si>
  <si>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</si>
  <si>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</si>
  <si>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</si>
  <si>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</si>
  <si>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</si>
  <si>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</si>
  <si>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</si>
  <si>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</si>
  <si>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</si>
  <si>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</si>
  <si>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</si>
  <si>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</si>
  <si>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</si>
  <si>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</si>
  <si>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</si>
  <si>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</si>
  <si>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</si>
  <si>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</si>
  <si>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</si>
  <si>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</si>
  <si>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</si>
  <si>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</si>
  <si>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</si>
  <si>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</si>
  <si>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</si>
  <si>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</si>
  <si>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</si>
  <si>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</si>
  <si>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</si>
  <si>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</si>
  <si>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</si>
  <si>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</si>
  <si>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</si>
  <si>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</si>
  <si>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</si>
  <si>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</si>
  <si>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</si>
  <si>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</si>
  <si>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</si>
  <si>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</si>
  <si>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</si>
  <si>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</si>
  <si>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</si>
  <si>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</si>
  <si>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</si>
  <si>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</si>
  <si>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</si>
  <si>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</si>
  <si>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</si>
  <si>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</si>
  <si>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</si>
  <si>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</si>
  <si>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</si>
  <si>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</si>
  <si>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</si>
  <si>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</si>
  <si>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</si>
  <si>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</si>
  <si>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</si>
  <si>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</si>
  <si>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</si>
  <si>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</si>
  <si>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</si>
  <si>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</si>
  <si>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</si>
  <si>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</si>
  <si>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</si>
  <si>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</si>
  <si>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</si>
  <si>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</si>
  <si>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</si>
  <si>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</si>
  <si>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</si>
  <si>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</si>
  <si>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</si>
  <si>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</si>
  <si>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</si>
  <si>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</si>
  <si>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</si>
  <si>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</si>
  <si>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</si>
  <si>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</si>
  <si>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</si>
  <si>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</si>
  <si>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</si>
  <si>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</si>
  <si>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</si>
  <si>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</si>
  <si>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</si>
  <si>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</si>
  <si>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</si>
  <si>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</si>
  <si>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</si>
  <si>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</si>
  <si>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</si>
  <si>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</si>
  <si>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</si>
  <si>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</si>
  <si>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</si>
  <si>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</si>
  <si>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</si>
  <si>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</si>
  <si>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</si>
  <si>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</si>
  <si>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</si>
  <si>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</si>
  <si>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</si>
  <si>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</si>
  <si>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</si>
  <si>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</si>
  <si>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</si>
  <si>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</si>
  <si>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</si>
  <si>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</si>
  <si>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</si>
  <si>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</si>
  <si>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</si>
  <si>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</si>
  <si>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</si>
  <si>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</si>
  <si>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</si>
  <si>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</si>
  <si>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</si>
  <si>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</si>
  <si>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</si>
  <si>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</si>
  <si>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</si>
  <si>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</si>
  <si>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</si>
  <si>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</si>
  <si>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</si>
  <si>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</si>
  <si>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</si>
  <si>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</si>
  <si>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</si>
  <si>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</si>
  <si>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</si>
  <si>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</si>
  <si>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</si>
  <si>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</si>
  <si>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</si>
  <si>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</si>
  <si>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</si>
  <si>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</si>
  <si>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</si>
  <si>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</si>
  <si>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</si>
  <si>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</si>
  <si>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</si>
  <si>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</si>
  <si>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</si>
  <si>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</si>
  <si>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</si>
  <si>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</si>
  <si>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</si>
  <si>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</si>
  <si>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</si>
  <si>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</si>
  <si>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</si>
  <si>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</si>
  <si>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</si>
  <si>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</si>
  <si>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</si>
  <si>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</si>
  <si>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</si>
  <si>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</si>
  <si>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</si>
  <si>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</si>
  <si>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</si>
  <si>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</si>
  <si>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</si>
  <si>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</si>
  <si>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</si>
  <si>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</si>
  <si>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</si>
  <si>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</si>
  <si>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</si>
  <si>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</si>
  <si>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</si>
  <si>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</si>
  <si>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</si>
  <si>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</si>
  <si>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</si>
  <si>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</si>
  <si>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</si>
  <si>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</si>
  <si>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</si>
  <si>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</si>
  <si>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</si>
  <si>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</si>
  <si>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</si>
  <si>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</si>
  <si>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</si>
  <si>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</si>
  <si>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</si>
  <si>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</si>
  <si>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</si>
  <si>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</si>
  <si>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</si>
  <si>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</si>
  <si>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</si>
  <si>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</si>
  <si>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</si>
  <si>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</si>
  <si>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</si>
  <si>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</si>
  <si>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</si>
  <si>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</si>
  <si>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</si>
  <si>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</si>
  <si>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</si>
  <si>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</si>
  <si>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</si>
  <si>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</si>
  <si>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</si>
  <si>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</si>
  <si>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</si>
  <si>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</si>
  <si>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</si>
  <si>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</si>
  <si>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</si>
  <si>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</si>
  <si>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</si>
  <si>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</si>
  <si>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</si>
  <si>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</si>
  <si>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</si>
  <si>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</si>
  <si>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</si>
  <si>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</si>
  <si>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</si>
  <si>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</si>
  <si>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</si>
  <si>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</si>
  <si>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</si>
  <si>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</si>
  <si>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</si>
  <si>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</si>
  <si>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</si>
  <si>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</si>
  <si>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</si>
  <si>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</si>
  <si>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</si>
  <si>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</si>
  <si>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</si>
  <si>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</si>
  <si>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</si>
  <si>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</si>
  <si>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</si>
  <si>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</si>
  <si>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</si>
  <si>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</si>
  <si>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</si>
  <si>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</si>
  <si>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</si>
  <si>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</si>
  <si>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</si>
  <si>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</si>
  <si>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</si>
  <si>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</si>
  <si>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</si>
  <si>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</si>
  <si>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</si>
  <si>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</si>
  <si>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</si>
  <si>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</si>
  <si>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</si>
  <si>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</si>
  <si>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</si>
  <si>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</si>
  <si>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</si>
  <si>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</si>
  <si>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</si>
  <si>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</si>
  <si>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</si>
  <si>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</si>
  <si>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</si>
  <si>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</si>
  <si>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</si>
  <si>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</si>
  <si>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</si>
  <si>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</si>
  <si>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</si>
  <si>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</si>
  <si>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</si>
  <si>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</si>
  <si>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</si>
  <si>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</si>
  <si>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</si>
  <si>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</si>
  <si>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</si>
  <si>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</si>
  <si>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</si>
  <si>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</si>
  <si>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</si>
  <si>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</si>
  <si>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</si>
  <si>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</si>
  <si>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</si>
  <si>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</si>
  <si>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</si>
  <si>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</si>
  <si>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</si>
  <si>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</si>
  <si>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</si>
  <si>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</si>
  <si>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</si>
  <si>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</si>
  <si>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</si>
  <si>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</si>
  <si>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</si>
  <si>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</si>
  <si>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</si>
  <si>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</si>
  <si>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</si>
  <si>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</si>
  <si>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</si>
  <si>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</si>
  <si>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</si>
  <si>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</si>
  <si>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</si>
  <si>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</si>
  <si>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</si>
  <si>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</si>
  <si>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</si>
  <si>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</si>
  <si>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</si>
  <si>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</si>
  <si>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</si>
  <si>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</si>
  <si>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</si>
  <si>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</si>
  <si>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</si>
  <si>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</si>
  <si>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</si>
  <si>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</si>
  <si>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</si>
  <si>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</si>
  <si>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</si>
  <si>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</si>
  <si>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</si>
  <si>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</si>
  <si>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</si>
  <si>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</si>
  <si>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</si>
  <si>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</si>
  <si>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</si>
  <si>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</si>
  <si>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</si>
  <si>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</si>
  <si>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</si>
  <si>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</si>
  <si>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</si>
  <si>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</si>
  <si>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</si>
  <si>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</si>
  <si>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</si>
  <si>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</si>
  <si>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</si>
  <si>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</si>
  <si>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</si>
  <si>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</si>
  <si>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</si>
  <si>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</si>
  <si>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</si>
  <si>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</si>
  <si>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</si>
  <si>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</si>
  <si>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</si>
  <si>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</si>
  <si>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</si>
  <si>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</si>
  <si>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</si>
  <si>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</si>
  <si>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</si>
  <si>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</si>
  <si>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</si>
  <si>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</si>
  <si>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</si>
  <si>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</si>
  <si>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</si>
  <si>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</si>
  <si>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</si>
  <si>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</si>
  <si>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</si>
  <si>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</si>
  <si>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</si>
  <si>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</si>
  <si>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</si>
  <si>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</si>
  <si>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</si>
  <si>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</si>
  <si>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</si>
  <si>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</si>
  <si>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</si>
  <si>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</si>
  <si>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</si>
  <si>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</si>
  <si>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</si>
  <si>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</si>
  <si>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</si>
  <si>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</si>
  <si>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</si>
  <si>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</si>
  <si>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</si>
  <si>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</si>
  <si>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</si>
  <si>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</si>
  <si>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</si>
  <si>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</si>
  <si>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</si>
  <si>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</si>
  <si>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</si>
  <si>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</si>
  <si>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</si>
  <si>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</si>
  <si>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</si>
  <si>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</si>
  <si>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</si>
  <si>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</si>
  <si>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</si>
  <si>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</si>
  <si>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</si>
  <si>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</si>
  <si>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</si>
  <si>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</si>
  <si>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</si>
  <si>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</si>
  <si>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</si>
  <si>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</si>
  <si>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</si>
  <si>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</si>
  <si>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</si>
  <si>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</si>
  <si>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</si>
  <si>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</si>
  <si>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</si>
  <si>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</si>
  <si>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</si>
  <si>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</si>
  <si>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</si>
  <si>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</si>
  <si>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</si>
  <si>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</si>
  <si>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</si>
  <si>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</si>
  <si>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</si>
  <si>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</si>
  <si>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</si>
  <si>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</si>
  <si>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</si>
  <si>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</si>
  <si>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</si>
  <si>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</si>
  <si>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</si>
  <si>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</si>
  <si>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</si>
  <si>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</si>
  <si>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</si>
  <si>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</si>
  <si>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</si>
  <si>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</si>
  <si>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</si>
  <si>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</si>
  <si>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</si>
  <si>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</si>
  <si>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</si>
  <si>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</si>
  <si>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</si>
  <si>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</si>
  <si>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</si>
  <si>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</si>
  <si>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</si>
  <si>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</si>
  <si>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</si>
  <si>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</si>
  <si>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</si>
  <si>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</si>
  <si>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</si>
  <si>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</si>
  <si>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</si>
  <si>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</si>
  <si>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</si>
  <si>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</si>
  <si>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</si>
  <si>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</si>
  <si>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</si>
  <si>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</si>
  <si>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</si>
  <si>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</si>
  <si>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</si>
  <si>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</si>
  <si>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</si>
  <si>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</si>
  <si>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</si>
  <si>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</si>
  <si>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</si>
  <si>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</si>
  <si>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</si>
  <si>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</si>
  <si>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</si>
  <si>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</si>
  <si>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</si>
  <si>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</si>
  <si>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</si>
  <si>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</si>
  <si>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</si>
  <si>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</si>
  <si>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</si>
  <si>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</si>
  <si>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</si>
  <si>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</si>
  <si>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</si>
  <si>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</si>
  <si>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</si>
  <si>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</si>
  <si>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</si>
  <si>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</si>
  <si>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</si>
  <si>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</si>
  <si>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</si>
  <si>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</si>
  <si>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</si>
  <si>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</si>
  <si>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</si>
  <si>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</si>
  <si>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</si>
  <si>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</si>
  <si>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</si>
  <si>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</si>
  <si>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</si>
  <si>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</si>
  <si>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</si>
  <si>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</si>
  <si>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</si>
  <si>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</si>
  <si>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</si>
  <si>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</si>
  <si>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</si>
  <si>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</si>
  <si>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</si>
  <si>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</si>
  <si>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</si>
  <si>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</si>
  <si>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</si>
  <si>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</si>
  <si>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</si>
  <si>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</si>
  <si>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</si>
  <si>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</si>
  <si>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</si>
  <si>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</si>
  <si>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</si>
  <si>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</si>
  <si>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</si>
  <si>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</si>
  <si>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</si>
  <si>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</si>
  <si>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</si>
  <si>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</si>
  <si>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</si>
  <si>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</si>
  <si>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</si>
  <si>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</si>
  <si>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</si>
  <si>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</si>
  <si>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</si>
  <si>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</si>
  <si>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</si>
  <si>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</si>
  <si>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</si>
  <si>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</si>
  <si>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</si>
  <si>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</si>
  <si>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</si>
  <si>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</si>
  <si>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</si>
  <si>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</si>
  <si>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</si>
  <si>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</si>
  <si>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</si>
  <si>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</si>
  <si>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</si>
  <si>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</si>
  <si>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</si>
  <si>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</si>
  <si>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</si>
  <si>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</si>
  <si>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</si>
  <si>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</si>
  <si>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</si>
  <si>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</si>
  <si>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</si>
  <si>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</si>
  <si>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</si>
  <si>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</si>
  <si>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</si>
  <si>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</si>
  <si>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</si>
  <si>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</si>
  <si>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</si>
  <si>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</si>
  <si>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</si>
  <si>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</si>
  <si>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</si>
  <si>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</si>
  <si>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</si>
  <si>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</si>
  <si>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</si>
  <si>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</si>
  <si>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</si>
  <si>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</si>
  <si>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</si>
  <si>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</si>
  <si>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</si>
  <si>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</si>
  <si>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</si>
  <si>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</si>
  <si>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</si>
  <si>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</si>
  <si>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</si>
  <si>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</si>
  <si>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</si>
  <si>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</si>
  <si>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</si>
  <si>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</si>
  <si>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</si>
  <si>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</si>
  <si>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</si>
  <si>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</si>
  <si>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</si>
  <si>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</si>
  <si>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</si>
  <si>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</si>
  <si>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</si>
  <si>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</si>
  <si>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</si>
  <si>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</si>
  <si>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</si>
  <si>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</si>
  <si>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</si>
  <si>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</si>
  <si>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</si>
  <si>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</si>
  <si>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</si>
  <si>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</si>
  <si>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</si>
  <si>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</si>
  <si>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</si>
  <si>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</si>
  <si>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</si>
  <si>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</si>
  <si>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</si>
  <si>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</si>
  <si>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</si>
  <si>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</si>
  <si>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</si>
  <si>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</si>
  <si>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</si>
  <si>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</si>
  <si>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</si>
  <si>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</si>
  <si>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</si>
  <si>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</si>
  <si>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</si>
  <si>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</si>
  <si>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</si>
  <si>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</si>
  <si>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</si>
  <si>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</si>
  <si>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</si>
  <si>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</si>
  <si>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</si>
  <si>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</si>
  <si>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</si>
  <si>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</si>
  <si>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</si>
  <si>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</si>
  <si>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</si>
  <si>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</si>
  <si>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</si>
  <si>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</si>
  <si>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</si>
  <si>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</si>
  <si>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</si>
  <si>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</si>
  <si>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</si>
  <si>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</si>
  <si>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</si>
  <si>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</si>
  <si>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</si>
  <si>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</si>
  <si>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</si>
  <si>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</si>
  <si>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</si>
  <si>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</si>
  <si>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</si>
  <si>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</si>
  <si>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</si>
  <si>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</si>
  <si>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</si>
  <si>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</si>
  <si>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</si>
  <si>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</si>
  <si>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</si>
  <si>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</si>
  <si>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</si>
  <si>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</si>
  <si>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</si>
  <si>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</si>
  <si>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</si>
  <si>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</si>
  <si>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</si>
  <si>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</si>
  <si>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</si>
  <si>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</si>
  <si>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</si>
  <si>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</si>
  <si>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</si>
  <si>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</si>
  <si>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</si>
  <si>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</si>
  <si>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</si>
  <si>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</si>
  <si>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</si>
  <si>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</si>
  <si>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</si>
  <si>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</si>
  <si>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</si>
  <si>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</si>
  <si>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</si>
  <si>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</si>
  <si>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</si>
  <si>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</si>
  <si>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</si>
  <si>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</si>
  <si>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</si>
  <si>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</si>
  <si>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</si>
  <si>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</si>
  <si>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</si>
  <si>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</si>
  <si>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</si>
  <si>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</si>
  <si>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</si>
  <si>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</si>
  <si>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</si>
  <si>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</si>
  <si>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</si>
  <si>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</si>
  <si>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</si>
  <si>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</si>
  <si>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</si>
  <si>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</si>
  <si>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</si>
  <si>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</si>
  <si>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</si>
  <si>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</si>
  <si>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</si>
  <si>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</si>
  <si>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</si>
  <si>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</si>
  <si>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</si>
  <si>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</si>
  <si>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</si>
  <si>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</si>
  <si>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</si>
  <si>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</si>
  <si>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</si>
  <si>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</si>
  <si>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</si>
  <si>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</si>
  <si>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</si>
  <si>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</si>
  <si>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</si>
  <si>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</si>
  <si>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</si>
  <si>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</si>
  <si>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</si>
  <si>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</si>
  <si>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</si>
  <si>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</si>
  <si>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</si>
  <si>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</si>
  <si>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</si>
  <si>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</si>
  <si>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</si>
  <si>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</si>
  <si>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</si>
  <si>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</si>
  <si>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</si>
  <si>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</si>
  <si>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</si>
  <si>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</si>
  <si>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</si>
  <si>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</si>
  <si>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</si>
  <si>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</si>
  <si>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</si>
  <si>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</si>
  <si>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</si>
  <si>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</si>
  <si>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</si>
  <si>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</si>
  <si>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</si>
  <si>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</si>
  <si>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</si>
  <si>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</si>
  <si>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</si>
  <si>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</si>
  <si>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</si>
  <si>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</si>
  <si>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</si>
  <si>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</si>
  <si>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</si>
  <si>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</si>
  <si>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</si>
  <si>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</si>
  <si>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</si>
  <si>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</si>
  <si>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</si>
  <si>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</si>
  <si>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</si>
  <si>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</si>
  <si>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</si>
  <si>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</si>
  <si>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</si>
  <si>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</si>
  <si>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</si>
  <si>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</si>
  <si>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</si>
  <si>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</si>
  <si>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</si>
  <si>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</si>
  <si>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</si>
  <si>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</si>
  <si>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</si>
  <si>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</si>
  <si>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</si>
  <si>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</si>
  <si>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</si>
  <si>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</si>
  <si>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</si>
  <si>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</si>
  <si>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</si>
  <si>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</si>
  <si>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</si>
  <si>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</si>
  <si>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</si>
  <si>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</si>
  <si>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</si>
  <si>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</si>
  <si>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</si>
  <si>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</si>
  <si>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</si>
  <si>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</si>
  <si>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</si>
  <si>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</si>
  <si>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</si>
  <si>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</si>
  <si>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</si>
  <si>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</si>
  <si>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</si>
  <si>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</si>
  <si>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</si>
  <si>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</si>
  <si>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</si>
  <si>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</si>
  <si>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</si>
  <si>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</si>
  <si>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</si>
  <si>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</si>
  <si>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</si>
  <si>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</si>
  <si>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</si>
  <si>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</si>
  <si>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</si>
  <si>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</si>
  <si>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</si>
  <si>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</si>
  <si>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</si>
  <si>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</si>
  <si>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</si>
  <si>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</si>
  <si>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</si>
  <si>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</si>
  <si>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</si>
  <si>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</si>
  <si>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</si>
  <si>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</si>
  <si>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</si>
  <si>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</si>
  <si>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</si>
  <si>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</si>
  <si>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</si>
  <si>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</si>
  <si>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</si>
  <si>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</si>
  <si>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</si>
  <si>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</si>
  <si>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</si>
  <si>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</si>
  <si>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</si>
  <si>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</si>
  <si>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</si>
  <si>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</si>
  <si>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</si>
  <si>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</si>
  <si>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</si>
  <si>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</si>
  <si>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</si>
  <si>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</si>
  <si>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</si>
  <si>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</si>
  <si>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</si>
  <si>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</si>
  <si>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</si>
  <si>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</si>
  <si>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</si>
  <si>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</si>
  <si>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</si>
  <si>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</si>
  <si>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</si>
  <si>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</si>
  <si>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</si>
  <si>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</si>
  <si>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</si>
  <si>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</si>
  <si>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</si>
  <si>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</si>
  <si>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</si>
  <si>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</si>
  <si>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</si>
  <si>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</si>
  <si>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</si>
  <si>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</si>
  <si>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</si>
  <si>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</si>
  <si>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</si>
  <si>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</si>
  <si>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</si>
  <si>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</si>
  <si>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</si>
  <si>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</si>
  <si>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</si>
  <si>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</si>
  <si>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</si>
  <si>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</si>
  <si>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</si>
  <si>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</si>
  <si>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</si>
  <si>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</si>
  <si>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</si>
  <si>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</si>
  <si>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</si>
  <si>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</si>
  <si>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</si>
  <si>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</si>
  <si>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</si>
  <si>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</si>
  <si>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</si>
  <si>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</si>
  <si>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</si>
  <si>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</si>
  <si>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</si>
  <si>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</si>
  <si>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</si>
  <si>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</si>
  <si>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</si>
  <si>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</si>
  <si>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</si>
  <si>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</si>
  <si>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</si>
  <si>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</si>
  <si>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</si>
  <si>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</si>
  <si>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</si>
  <si>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</si>
  <si>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</si>
  <si>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</si>
  <si>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</si>
  <si>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</si>
  <si>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</si>
  <si>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</si>
  <si>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</si>
  <si>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</si>
  <si>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</si>
  <si>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</si>
  <si>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</si>
  <si>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</si>
  <si>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</si>
  <si>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</si>
  <si>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</si>
  <si>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</si>
  <si>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</si>
  <si>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</si>
  <si>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</si>
  <si>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</si>
  <si>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</si>
  <si>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</si>
  <si>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</si>
  <si>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</si>
  <si>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</si>
  <si>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</si>
  <si>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</si>
  <si>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</si>
  <si>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</si>
  <si>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</si>
  <si>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</si>
  <si>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</si>
  <si>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</si>
  <si>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</si>
  <si>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</si>
  <si>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</si>
  <si>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</si>
  <si>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</si>
  <si>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</si>
  <si>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</si>
  <si>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</si>
  <si>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</si>
  <si>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</si>
  <si>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</si>
  <si>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</si>
  <si>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</si>
  <si>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</si>
  <si>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</si>
  <si>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</si>
  <si>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</si>
  <si>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</si>
  <si>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</si>
  <si>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</si>
  <si>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</si>
  <si>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</si>
  <si>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</si>
  <si>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</si>
  <si>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</si>
  <si>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</si>
  <si>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</si>
  <si>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</si>
  <si>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</si>
  <si>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</si>
  <si>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</si>
  <si>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</si>
  <si>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</si>
  <si>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</si>
  <si>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</si>
  <si>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</si>
  <si>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</si>
  <si>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</si>
  <si>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</si>
  <si>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</si>
  <si>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</si>
  <si>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</si>
  <si>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</si>
  <si>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</si>
  <si>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</si>
  <si>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</si>
  <si>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</si>
  <si>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</si>
  <si>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</si>
  <si>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</si>
  <si>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</si>
  <si>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</si>
  <si>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</si>
  <si>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</si>
  <si>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</si>
  <si>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</si>
  <si>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</si>
  <si>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</si>
  <si>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</si>
  <si>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</si>
  <si>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</si>
  <si>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</si>
  <si>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</si>
  <si>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</si>
  <si>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</si>
  <si>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</si>
  <si>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</si>
  <si>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</si>
  <si>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</si>
  <si>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</si>
  <si>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</si>
  <si>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</si>
  <si>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</si>
  <si>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</si>
  <si>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</si>
  <si>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</si>
  <si>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</si>
  <si>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</si>
  <si>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</si>
  <si>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</si>
  <si>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</si>
  <si>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</si>
  <si>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</si>
  <si>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</si>
  <si>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</si>
  <si>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</si>
  <si>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</si>
  <si>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</si>
  <si>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</si>
  <si>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</si>
  <si>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</si>
  <si>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</si>
  <si>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</si>
  <si>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</si>
  <si>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</si>
  <si>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</si>
  <si>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</si>
  <si>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</si>
  <si>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</si>
  <si>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</si>
  <si>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</si>
  <si>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</si>
  <si>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</si>
  <si>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</si>
  <si>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</si>
  <si>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</si>
  <si>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</si>
  <si>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</si>
  <si>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</si>
  <si>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</si>
  <si>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</si>
  <si>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</si>
  <si>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</si>
  <si>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</si>
  <si>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</si>
  <si>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</si>
  <si>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</si>
  <si>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</si>
  <si>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</si>
  <si>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</si>
  <si>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</si>
  <si>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</si>
  <si>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</si>
  <si>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</si>
  <si>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</si>
  <si>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</si>
  <si>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</si>
  <si>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</si>
  <si>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</si>
  <si>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</si>
  <si>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</si>
  <si>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</si>
  <si>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</si>
  <si>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</si>
  <si>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</si>
  <si>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</si>
  <si>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</si>
  <si>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</si>
  <si>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</si>
  <si>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</si>
  <si>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</si>
  <si>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</si>
  <si>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</si>
  <si>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</si>
  <si>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</si>
  <si>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</si>
  <si>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</si>
  <si>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</si>
  <si>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</si>
  <si>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</si>
  <si>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</si>
  <si>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</si>
  <si>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</si>
  <si>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</si>
  <si>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</si>
  <si>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</si>
  <si>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</si>
  <si>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</si>
  <si>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</si>
  <si>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</si>
  <si>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</si>
  <si>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</si>
  <si>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</si>
  <si>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</si>
  <si>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</si>
  <si>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</si>
  <si>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</si>
  <si>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</si>
  <si>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</si>
  <si>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</si>
  <si>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</si>
  <si>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</si>
  <si>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</si>
  <si>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</si>
  <si>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</si>
  <si>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</si>
  <si>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</si>
  <si>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</si>
  <si>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</si>
  <si>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</si>
  <si>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</si>
  <si>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</si>
  <si>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</si>
  <si>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</si>
  <si>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</si>
  <si>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</si>
  <si>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</si>
  <si>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</si>
  <si>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</si>
  <si>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</si>
  <si>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</si>
  <si>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</si>
  <si>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</si>
  <si>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</si>
  <si>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</si>
  <si>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</si>
  <si>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</si>
  <si>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</si>
  <si>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</si>
  <si>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</si>
  <si>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</si>
  <si>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</si>
  <si>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</si>
  <si>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</si>
  <si>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</si>
  <si>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</si>
  <si>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</si>
  <si>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</si>
  <si>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</si>
  <si>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</si>
  <si>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</si>
  <si>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</si>
  <si>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</si>
  <si>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</si>
  <si>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</si>
  <si>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</si>
  <si>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</si>
  <si>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</si>
  <si>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</si>
  <si>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</si>
  <si>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</si>
  <si>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</si>
  <si>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</si>
  <si>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</si>
  <si>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</si>
  <si>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</si>
  <si>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</si>
  <si>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</si>
  <si>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</si>
  <si>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</si>
  <si>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</si>
  <si>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</si>
  <si>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</si>
  <si>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</si>
  <si>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</si>
  <si>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</si>
  <si>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</si>
  <si>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</si>
  <si>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</si>
  <si>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</si>
  <si>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</si>
  <si>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</si>
  <si>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</si>
  <si>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</si>
  <si>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</si>
  <si>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</si>
  <si>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</si>
  <si>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</si>
  <si>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</si>
  <si>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</si>
  <si>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</si>
  <si>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</si>
  <si>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</si>
  <si>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</si>
  <si>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</si>
  <si>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</si>
  <si>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</si>
  <si>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</si>
  <si>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</si>
  <si>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</si>
  <si>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</si>
  <si>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</si>
  <si>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</si>
  <si>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</si>
  <si>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</si>
  <si>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</si>
  <si>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</si>
  <si>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</si>
  <si>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</si>
  <si>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</si>
  <si>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</si>
  <si>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</si>
  <si>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</si>
  <si>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</si>
  <si>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</si>
  <si>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</si>
  <si>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</si>
  <si>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</si>
  <si>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</si>
  <si>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</si>
  <si>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</si>
  <si>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</si>
  <si>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</si>
  <si>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</si>
  <si>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</si>
  <si>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</si>
  <si>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</si>
  <si>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</si>
  <si>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</si>
  <si>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</si>
  <si>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</si>
  <si>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</si>
  <si>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</si>
  <si>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</si>
  <si>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</si>
  <si>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</si>
  <si>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</si>
  <si>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</si>
  <si>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</si>
  <si>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</si>
  <si>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</si>
  <si>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</si>
  <si>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</si>
  <si>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</si>
  <si>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</si>
  <si>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</si>
  <si>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</si>
  <si>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</si>
  <si>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</si>
  <si>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</si>
  <si>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</si>
  <si>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</si>
  <si>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</si>
  <si>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</si>
  <si>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</si>
  <si>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</si>
  <si>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</si>
  <si>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</si>
  <si>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</si>
  <si>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</si>
  <si>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</si>
  <si>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</si>
  <si>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</si>
  <si>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</si>
  <si>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</si>
  <si>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</si>
  <si>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</si>
  <si>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</si>
  <si>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</si>
  <si>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</si>
  <si>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</si>
  <si>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</si>
  <si>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</si>
  <si>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</si>
  <si>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</si>
  <si>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</si>
  <si>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</si>
  <si>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</si>
  <si>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</si>
  <si>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</si>
  <si>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</si>
  <si>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</si>
  <si>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</si>
  <si>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</si>
  <si>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</si>
  <si>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</si>
  <si>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</si>
  <si>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</si>
  <si>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</si>
  <si>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</si>
  <si>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</si>
  <si>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</si>
  <si>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</si>
  <si>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</si>
  <si>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</si>
  <si>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</si>
  <si>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</si>
  <si>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</si>
  <si>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</si>
  <si>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</si>
  <si>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</si>
  <si>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</si>
  <si>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</si>
  <si>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</si>
  <si>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</si>
  <si>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</si>
  <si>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</si>
  <si>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</si>
  <si>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</si>
  <si>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</si>
  <si>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</si>
  <si>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</si>
  <si>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</si>
  <si>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</si>
  <si>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</si>
  <si>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</si>
  <si>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</si>
  <si>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</si>
  <si>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</si>
  <si>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</si>
  <si>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</si>
  <si>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</si>
  <si>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</si>
  <si>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</si>
  <si>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</si>
  <si>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</si>
  <si>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</si>
  <si>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</si>
  <si>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</si>
  <si>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</si>
  <si>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</si>
  <si>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</si>
  <si>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</si>
  <si>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</si>
  <si>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</si>
  <si>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</si>
  <si>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</si>
  <si>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</si>
  <si>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</si>
  <si>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</si>
  <si>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</si>
  <si>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</si>
  <si>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</si>
  <si>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</si>
  <si>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</si>
  <si>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</si>
  <si>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</si>
  <si>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</si>
  <si>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</si>
  <si>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</si>
  <si>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</si>
  <si>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</si>
  <si>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</si>
  <si>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</si>
  <si>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</si>
  <si>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</si>
  <si>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</si>
  <si>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</si>
  <si>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</si>
  <si>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</si>
  <si>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</si>
  <si>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</si>
  <si>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</si>
  <si>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</si>
  <si>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</si>
  <si>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</si>
  <si>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</si>
  <si>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</si>
  <si>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</si>
  <si>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</si>
  <si>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</si>
  <si>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</si>
  <si>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</si>
  <si>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</si>
  <si>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</si>
  <si>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</si>
  <si>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</si>
  <si>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</si>
  <si>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</si>
  <si>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</si>
  <si>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</si>
  <si>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</si>
  <si>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</si>
  <si>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</si>
  <si>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</si>
  <si>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</si>
  <si>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</si>
  <si>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</si>
  <si>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</si>
  <si>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</si>
  <si>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</si>
  <si>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</si>
  <si>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</si>
  <si>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</si>
  <si>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</si>
  <si>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</si>
  <si>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</si>
  <si>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</si>
  <si>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</si>
  <si>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</si>
  <si>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</si>
  <si>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</si>
  <si>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</si>
  <si>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</si>
  <si>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</si>
  <si>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</si>
  <si>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</si>
  <si>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</si>
  <si>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</si>
  <si>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</si>
  <si>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</si>
  <si>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</si>
  <si>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</si>
  <si>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</si>
  <si>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</si>
  <si>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</si>
  <si>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</si>
  <si>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</si>
  <si>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</si>
  <si>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</si>
  <si>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</si>
  <si>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</si>
  <si>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</si>
  <si>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</si>
  <si>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</si>
  <si>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</si>
  <si>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</si>
  <si>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</si>
  <si>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</si>
  <si>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</si>
  <si>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</si>
  <si>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</si>
  <si>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</si>
  <si>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</si>
  <si>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</si>
  <si>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</si>
  <si>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</si>
  <si>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</si>
  <si>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</si>
  <si>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</si>
  <si>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</si>
  <si>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</si>
  <si>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</si>
  <si>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</si>
  <si>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</si>
  <si>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</si>
  <si>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</si>
  <si>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</si>
  <si>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</si>
  <si>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</si>
  <si>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</si>
  <si>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</si>
  <si>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</si>
  <si>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</si>
  <si>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</si>
  <si>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</si>
  <si>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</si>
  <si>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</si>
  <si>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</si>
  <si>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</si>
  <si>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</si>
  <si>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</si>
  <si>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</si>
  <si>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</si>
  <si>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</si>
  <si>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</si>
  <si>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</si>
  <si>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</si>
  <si>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</si>
  <si>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</si>
  <si>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</si>
  <si>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</si>
  <si>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</si>
  <si>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</si>
  <si>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</si>
  <si>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</si>
  <si>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</si>
  <si>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</si>
  <si>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</si>
  <si>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</si>
  <si>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</si>
  <si>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</si>
  <si>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</si>
  <si>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</si>
  <si>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</si>
  <si>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</si>
  <si>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</si>
  <si>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</si>
  <si>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</si>
  <si>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</si>
  <si>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</si>
  <si>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</si>
  <si>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</si>
  <si>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</si>
  <si>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</si>
  <si>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</si>
  <si>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</si>
  <si>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</si>
  <si>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</si>
  <si>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</si>
  <si>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</si>
  <si>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</si>
  <si>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</si>
  <si>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</si>
  <si>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</si>
  <si>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</si>
  <si>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</si>
  <si>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</si>
  <si>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</si>
  <si>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</si>
  <si>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</si>
  <si>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</si>
  <si>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</si>
  <si>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</si>
  <si>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</si>
  <si>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</si>
  <si>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</si>
  <si>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</si>
  <si>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</si>
  <si>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</si>
  <si>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</si>
  <si>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</si>
  <si>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</si>
  <si>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</si>
  <si>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</si>
  <si>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</si>
  <si>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</si>
  <si>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</si>
  <si>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</si>
  <si>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</si>
  <si>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</si>
  <si>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</si>
  <si>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</si>
  <si>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</si>
  <si>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</si>
  <si>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</si>
  <si>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</si>
  <si>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</si>
  <si>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</si>
  <si>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</si>
  <si>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</si>
  <si>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</si>
  <si>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</si>
  <si>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</si>
  <si>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</si>
  <si>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</si>
  <si>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</si>
  <si>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</si>
  <si>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</si>
  <si>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</si>
  <si>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</si>
  <si>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</si>
  <si>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</si>
  <si>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</si>
  <si>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</si>
  <si>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</si>
  <si>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</si>
  <si>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</si>
  <si>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</si>
  <si>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</si>
  <si>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</si>
  <si>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</si>
  <si>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</si>
  <si>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</si>
  <si>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</si>
  <si>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</si>
  <si>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</si>
  <si>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</si>
  <si>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</si>
  <si>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</si>
  <si>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</si>
  <si>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</si>
  <si>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</si>
  <si>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</si>
  <si>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</si>
  <si>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</si>
  <si>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</si>
  <si>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</si>
  <si>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</si>
  <si>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</si>
  <si>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</si>
  <si>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</si>
  <si>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</si>
  <si>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</si>
  <si>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</si>
  <si>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</si>
  <si>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</si>
  <si>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</si>
  <si>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</si>
  <si>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</si>
  <si>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</si>
  <si>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</si>
  <si>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</si>
  <si>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</si>
  <si>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</si>
  <si>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</si>
  <si>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</si>
  <si>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</si>
  <si>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</si>
  <si>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</si>
  <si>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</si>
  <si>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</si>
  <si>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</si>
  <si>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</si>
  <si>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</si>
  <si>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</si>
  <si>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</si>
  <si>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</si>
  <si>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</si>
  <si>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</si>
  <si>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</si>
  <si>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</si>
  <si>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</si>
  <si>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</si>
  <si>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</si>
  <si>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</si>
  <si>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</si>
  <si>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</si>
  <si>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</si>
  <si>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</si>
  <si>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</si>
  <si>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</si>
  <si>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</si>
  <si>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</si>
  <si>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</si>
  <si>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</si>
  <si>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</si>
  <si>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</si>
  <si>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</si>
  <si>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</si>
  <si>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</si>
  <si>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</si>
  <si>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</si>
  <si>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</si>
  <si>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</si>
  <si>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</si>
  <si>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</si>
  <si>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</si>
  <si>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</si>
  <si>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</si>
  <si>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</si>
  <si>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</si>
  <si>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</si>
  <si>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</si>
  <si>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</si>
  <si>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</si>
  <si>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</si>
  <si>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</si>
  <si>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</si>
  <si>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</si>
  <si>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</si>
  <si>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</si>
  <si>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</si>
  <si>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</si>
  <si>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</si>
  <si>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</si>
  <si>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</si>
  <si>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</si>
  <si>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</si>
  <si>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</si>
  <si>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</si>
  <si>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</si>
  <si>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</si>
  <si>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</si>
  <si>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</si>
  <si>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</si>
  <si>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</si>
  <si>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</si>
  <si>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</si>
  <si>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</si>
  <si>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</si>
  <si>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</si>
  <si>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</si>
  <si>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</si>
  <si>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</si>
  <si>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</si>
  <si>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</si>
  <si>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</si>
  <si>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</si>
  <si>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</si>
  <si>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</si>
  <si>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</si>
  <si>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</si>
  <si>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</si>
  <si>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</si>
  <si>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</si>
  <si>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</si>
  <si>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</si>
  <si>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</si>
  <si>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</si>
  <si>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</si>
  <si>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</si>
  <si>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</si>
  <si>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</si>
  <si>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</si>
  <si>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</si>
  <si>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</si>
  <si>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</si>
  <si>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</si>
  <si>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</si>
  <si>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</si>
  <si>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</si>
  <si>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</si>
  <si>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</si>
  <si>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</si>
  <si>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</si>
  <si>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</si>
  <si>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</si>
  <si>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</si>
  <si>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</si>
  <si>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</si>
  <si>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</si>
  <si>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</si>
  <si>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</si>
  <si>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</si>
  <si>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</si>
  <si>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</si>
  <si>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</si>
  <si>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</si>
  <si>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</si>
  <si>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</si>
  <si>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</si>
  <si>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</si>
  <si>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</si>
  <si>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</si>
  <si>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</si>
  <si>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</si>
  <si>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</si>
  <si>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</si>
  <si>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</si>
  <si>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</si>
  <si>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</si>
  <si>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</si>
  <si>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</si>
  <si>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</si>
  <si>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</si>
  <si>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</si>
  <si>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</si>
  <si>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</si>
  <si>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</si>
  <si>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</si>
  <si>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</si>
  <si>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</si>
  <si>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</si>
  <si>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</si>
  <si>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</si>
  <si>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</si>
  <si>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</si>
  <si>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</si>
  <si>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</si>
  <si>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</si>
  <si>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</si>
  <si>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</si>
  <si>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</si>
  <si>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</si>
  <si>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</si>
  <si>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</si>
  <si>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</si>
  <si>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</si>
  <si>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</si>
  <si>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</si>
  <si>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</si>
  <si>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</si>
  <si>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</si>
  <si>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</si>
  <si>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</si>
  <si>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</si>
  <si>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</si>
  <si>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</si>
  <si>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</si>
  <si>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</si>
  <si>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</si>
  <si>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</si>
  <si>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</si>
  <si>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</si>
  <si>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</si>
  <si>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</si>
  <si>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</si>
  <si>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</si>
  <si>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</si>
  <si>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</si>
  <si>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</si>
  <si>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</si>
  <si>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</si>
  <si>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</si>
  <si>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</si>
  <si>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</si>
  <si>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</si>
  <si>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</si>
  <si>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</si>
  <si>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</si>
  <si>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</si>
  <si>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</si>
  <si>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</si>
  <si>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</si>
  <si>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</si>
  <si>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</si>
  <si>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</si>
  <si>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</si>
  <si>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</si>
  <si>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</si>
  <si>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</si>
  <si>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</si>
  <si>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</si>
  <si>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</si>
  <si>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</si>
  <si>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</si>
  <si>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</si>
  <si>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</si>
  <si>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</si>
  <si>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</si>
  <si>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</si>
  <si>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</si>
  <si>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</si>
  <si>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</si>
  <si>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</si>
  <si>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</si>
  <si>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</si>
  <si>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</si>
  <si>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</si>
  <si>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</si>
  <si>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</si>
  <si>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</si>
  <si>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</si>
  <si>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</si>
  <si>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</si>
  <si>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</si>
  <si>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</si>
  <si>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</si>
  <si>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</si>
  <si>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</si>
  <si>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</si>
  <si>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</si>
  <si>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</si>
  <si>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</si>
  <si>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</si>
  <si>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</si>
  <si>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</si>
  <si>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</si>
  <si>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</si>
  <si>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</si>
  <si>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</si>
  <si>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</si>
  <si>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</si>
  <si>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</si>
  <si>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</si>
  <si>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</si>
  <si>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</si>
  <si>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</si>
  <si>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</si>
  <si>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</si>
  <si>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</si>
  <si>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</si>
  <si>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</si>
  <si>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</si>
  <si>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</si>
  <si>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</si>
  <si>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</si>
  <si>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</si>
  <si>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</si>
  <si>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</si>
  <si>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</si>
  <si>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</si>
  <si>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</si>
  <si>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</si>
  <si>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</si>
  <si>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</si>
  <si>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</si>
  <si>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</si>
  <si>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</si>
  <si>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</si>
  <si>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</si>
  <si>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</si>
  <si>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</si>
  <si>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</si>
  <si>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</si>
  <si>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</si>
  <si>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</si>
  <si>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</si>
  <si>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</si>
  <si>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</si>
  <si>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</si>
  <si>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</si>
  <si>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</si>
  <si>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</si>
  <si>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</si>
  <si>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</si>
  <si>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</si>
  <si>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</si>
  <si>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</si>
  <si>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</si>
  <si>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</si>
  <si>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</si>
  <si>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</si>
  <si>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</si>
  <si>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</si>
  <si>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</si>
  <si>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</si>
  <si>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</si>
  <si>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</si>
  <si>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</si>
  <si>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</si>
  <si>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</si>
  <si>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</si>
  <si>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</si>
  <si>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</si>
  <si>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</si>
  <si>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</si>
  <si>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</si>
  <si>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</si>
  <si>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</si>
  <si>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</si>
  <si>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</si>
  <si>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</si>
  <si>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</si>
  <si>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</si>
  <si>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</si>
  <si>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</si>
  <si>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</si>
  <si>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</si>
  <si>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</si>
  <si>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</si>
  <si>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</si>
  <si>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</si>
  <si>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</si>
  <si>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</si>
  <si>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</si>
  <si>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</si>
  <si>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</si>
  <si>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</si>
  <si>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</si>
  <si>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</si>
  <si>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</si>
  <si>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</si>
  <si>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</si>
  <si>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</si>
  <si>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</si>
  <si>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</si>
  <si>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</si>
  <si>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</si>
  <si>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</si>
  <si>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</si>
  <si>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</si>
  <si>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</si>
  <si>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</si>
  <si>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</si>
  <si>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</si>
  <si>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</si>
  <si>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</si>
  <si>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</si>
  <si>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</si>
  <si>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</si>
  <si>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</si>
  <si>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</si>
  <si>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</si>
  <si>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</si>
  <si>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</si>
  <si>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</si>
  <si>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</si>
  <si>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</si>
  <si>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</si>
  <si>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</si>
  <si>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</si>
  <si>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</si>
  <si>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</si>
  <si>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</si>
  <si>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</si>
  <si>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</si>
  <si>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</si>
  <si>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</si>
  <si>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</si>
  <si>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</si>
  <si>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</si>
  <si>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</si>
  <si>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</si>
  <si>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</si>
  <si>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</si>
  <si>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</si>
  <si>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</si>
  <si>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</si>
  <si>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</si>
  <si>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</si>
  <si>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</si>
  <si>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</si>
  <si>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</si>
  <si>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</si>
  <si>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</si>
  <si>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</si>
  <si>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</si>
  <si>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</si>
  <si>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</si>
  <si>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</si>
  <si>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</si>
  <si>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</si>
  <si>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</si>
  <si>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</si>
  <si>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</si>
  <si>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</si>
  <si>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</si>
  <si>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</si>
  <si>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</si>
  <si>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</si>
  <si>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</si>
  <si>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</si>
  <si>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</si>
  <si>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</si>
  <si>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</si>
  <si>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</si>
  <si>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</si>
  <si>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</si>
  <si>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</si>
  <si>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</si>
  <si>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</si>
  <si>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</si>
  <si>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</si>
  <si>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</si>
  <si>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</si>
  <si>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</si>
  <si>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</si>
  <si>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</si>
  <si>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</si>
  <si>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</si>
  <si>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</si>
  <si>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</si>
  <si>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</si>
  <si>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</si>
  <si>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</si>
  <si>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</si>
  <si>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</si>
  <si>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</si>
  <si>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</si>
  <si>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</si>
  <si>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</si>
  <si>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</si>
  <si>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</si>
  <si>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</si>
  <si>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</si>
  <si>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</si>
  <si>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</si>
  <si>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</si>
  <si>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</si>
  <si>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</si>
  <si>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</si>
  <si>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</si>
  <si>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</si>
  <si>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</si>
  <si>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</si>
  <si>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</si>
  <si>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</si>
  <si>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</si>
  <si>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</si>
  <si>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</si>
  <si>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</si>
  <si>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</si>
  <si>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</si>
  <si>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</si>
  <si>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</si>
  <si>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</si>
  <si>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</si>
  <si>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</si>
  <si>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</si>
  <si>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</si>
  <si>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</si>
  <si>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</si>
  <si>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</si>
  <si>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</si>
  <si>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</si>
  <si>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</si>
  <si>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</si>
  <si>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</si>
  <si>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</si>
  <si>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</si>
  <si>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</si>
  <si>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</si>
  <si>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</si>
  <si>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</si>
  <si>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</si>
  <si>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</si>
  <si>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</si>
  <si>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</si>
  <si>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</si>
  <si>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</si>
  <si>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</si>
  <si>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</si>
  <si>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</si>
  <si>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</si>
  <si>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</si>
  <si>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</si>
  <si>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</si>
  <si>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</si>
  <si>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</si>
  <si>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</si>
  <si>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</si>
  <si>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</si>
  <si>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</si>
  <si>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</si>
  <si>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</si>
  <si>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</si>
  <si>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</si>
  <si>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</si>
  <si>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</si>
  <si>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</si>
  <si>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</si>
  <si>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</si>
  <si>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</si>
  <si>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</si>
  <si>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</si>
  <si>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</si>
  <si>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</si>
  <si>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</si>
  <si>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</si>
  <si>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</si>
  <si>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</si>
  <si>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</si>
  <si>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</si>
  <si>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</si>
  <si>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</si>
  <si>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</si>
  <si>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</si>
  <si>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</si>
  <si>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</si>
  <si>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</si>
  <si>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</si>
  <si>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</si>
  <si>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</si>
  <si>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</si>
  <si>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</si>
  <si>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</si>
  <si>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</si>
  <si>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</si>
  <si>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</si>
  <si>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</si>
  <si>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</si>
  <si>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</si>
  <si>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</si>
  <si>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</si>
  <si>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</si>
  <si>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</si>
  <si>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</si>
  <si>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</si>
  <si>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</si>
  <si>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</si>
  <si>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</si>
  <si>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</si>
  <si>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</si>
  <si>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</si>
  <si>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</si>
  <si>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</si>
  <si>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</si>
  <si>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</si>
  <si>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</si>
  <si>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</si>
  <si>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</si>
  <si>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</si>
  <si>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</si>
  <si>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</si>
  <si>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</si>
  <si>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</si>
  <si>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</si>
  <si>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</si>
  <si>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</si>
  <si>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</si>
  <si>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</si>
  <si>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</si>
  <si>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</si>
  <si>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</si>
  <si>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</si>
  <si>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</si>
  <si>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</si>
  <si>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</si>
  <si>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</si>
  <si>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</si>
  <si>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</si>
  <si>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</si>
  <si>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</si>
  <si>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</si>
  <si>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</si>
  <si>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</si>
  <si>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</si>
  <si>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</si>
  <si>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</si>
  <si>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</si>
  <si>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</si>
  <si>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</si>
  <si>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</si>
  <si>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</si>
  <si>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</si>
  <si>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</si>
  <si>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</si>
  <si>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</si>
  <si>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</si>
  <si>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</si>
  <si>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</si>
  <si>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</si>
  <si>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</si>
  <si>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</si>
  <si>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</si>
  <si>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</si>
  <si>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</si>
  <si>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</si>
  <si>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</si>
  <si>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</si>
  <si>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</si>
  <si>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</si>
  <si>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</si>
  <si>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</si>
  <si>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</si>
  <si>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</si>
  <si>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</si>
  <si>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</si>
  <si>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</si>
  <si>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</si>
  <si>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</si>
  <si>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</si>
  <si>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</si>
  <si>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</si>
  <si>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</si>
  <si>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</si>
  <si>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</si>
  <si>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</si>
  <si>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</si>
  <si>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</si>
  <si>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</si>
  <si>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</si>
  <si>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</si>
  <si>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</si>
  <si>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</si>
  <si>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</si>
  <si>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</si>
  <si>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</si>
  <si>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</si>
  <si>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</si>
  <si>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</si>
  <si>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</si>
  <si>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</si>
  <si>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</si>
  <si>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</si>
  <si>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</si>
  <si>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</si>
  <si>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</si>
  <si>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</si>
  <si>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</si>
  <si>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</si>
  <si>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</si>
  <si>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</si>
  <si>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</si>
  <si>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</si>
  <si>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</si>
  <si>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</si>
  <si>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</si>
  <si>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</si>
  <si>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</si>
  <si>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</si>
  <si>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</si>
  <si>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</si>
  <si>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</si>
  <si>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</si>
  <si>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</si>
  <si>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</si>
  <si>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</si>
  <si>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</si>
  <si>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</si>
  <si>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</si>
  <si>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</si>
  <si>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</si>
  <si>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</si>
  <si>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</si>
  <si>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</si>
  <si>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</si>
  <si>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</si>
  <si>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</si>
  <si>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</si>
  <si>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</si>
  <si>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</si>
  <si>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</si>
  <si>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</si>
  <si>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</si>
  <si>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</si>
  <si>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</si>
  <si>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</si>
  <si>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</si>
  <si>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</si>
  <si>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</si>
  <si>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</si>
  <si>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</si>
  <si>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</si>
  <si>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</si>
  <si>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</si>
  <si>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</si>
  <si>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</si>
  <si>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</si>
  <si>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</si>
  <si>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</si>
  <si>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</si>
  <si>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</si>
  <si>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</si>
  <si>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</si>
  <si>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</si>
  <si>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</si>
  <si>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</si>
  <si>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</si>
  <si>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</si>
  <si>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</si>
  <si>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</si>
  <si>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</si>
  <si>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</si>
  <si>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</si>
  <si>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</si>
  <si>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</si>
  <si>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</si>
  <si>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</si>
  <si>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</si>
  <si>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</si>
  <si>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</si>
  <si>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</si>
  <si>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</si>
  <si>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</si>
  <si>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</si>
  <si>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</si>
  <si>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</si>
  <si>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</si>
  <si>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</si>
  <si>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</si>
  <si>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</si>
  <si>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</si>
  <si>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</si>
  <si>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</si>
  <si>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</si>
  <si>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</si>
  <si>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</si>
  <si>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</si>
  <si>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</si>
  <si>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</si>
  <si>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</si>
  <si>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</si>
  <si>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</si>
  <si>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</si>
  <si>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</si>
  <si>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</si>
  <si>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</si>
  <si>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</si>
  <si>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</si>
  <si>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</si>
  <si>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</si>
  <si>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</si>
  <si>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</si>
  <si>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</si>
  <si>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</si>
  <si>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</si>
  <si>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</si>
  <si>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</si>
  <si>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</si>
  <si>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</si>
  <si>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</si>
  <si>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</si>
  <si>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</si>
  <si>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</si>
  <si>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</si>
  <si>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</si>
  <si>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</si>
  <si>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</si>
  <si>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</si>
  <si>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</si>
  <si>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</si>
  <si>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</si>
  <si>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</si>
  <si>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</si>
  <si>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</si>
  <si>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</si>
  <si>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</si>
  <si>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</si>
  <si>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</si>
  <si>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</si>
  <si>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</si>
  <si>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</si>
  <si>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</si>
  <si>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</si>
  <si>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</si>
  <si>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</si>
  <si>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</si>
  <si>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</si>
  <si>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</si>
  <si>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</si>
  <si>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</si>
  <si>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</si>
  <si>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</si>
  <si>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</si>
  <si>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</si>
  <si>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</si>
  <si>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</si>
  <si>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</si>
  <si>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</si>
  <si>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</si>
  <si>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</si>
  <si>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</si>
  <si>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</si>
  <si>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</si>
  <si>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</si>
  <si>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</si>
  <si>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</si>
  <si>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</si>
  <si>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</si>
  <si>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</si>
  <si>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</si>
  <si>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</si>
  <si>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</si>
  <si>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</si>
  <si>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</si>
  <si>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</si>
  <si>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</si>
  <si>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</si>
  <si>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</si>
  <si>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</si>
  <si>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</si>
  <si>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</si>
  <si>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</si>
  <si>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</si>
  <si>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</si>
  <si>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</si>
  <si>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</si>
  <si>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</si>
  <si>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</si>
  <si>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</si>
  <si>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</si>
  <si>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</si>
  <si>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</si>
  <si>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</si>
  <si>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</si>
  <si>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</si>
  <si>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</si>
  <si>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</si>
  <si>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</si>
  <si>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</si>
  <si>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</si>
  <si>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</si>
  <si>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</si>
  <si>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</si>
  <si>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</si>
  <si>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</si>
  <si>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</si>
  <si>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</si>
  <si>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</si>
  <si>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</si>
  <si>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</si>
  <si>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</si>
  <si>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</si>
  <si>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</si>
  <si>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</si>
  <si>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</si>
  <si>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</si>
  <si>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</si>
  <si>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</si>
  <si>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</si>
  <si>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</si>
  <si>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</si>
  <si>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</si>
  <si>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</si>
  <si>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</si>
  <si>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</si>
  <si>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</si>
  <si>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</si>
  <si>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</si>
  <si>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</si>
  <si>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</si>
  <si>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</si>
  <si>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</si>
  <si>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</si>
  <si>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</si>
  <si>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</si>
  <si>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</si>
  <si>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</si>
  <si>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</si>
  <si>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</si>
  <si>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</si>
  <si>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</si>
  <si>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</si>
  <si>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</si>
  <si>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</si>
  <si>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</si>
  <si>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</si>
  <si>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</si>
  <si>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</si>
  <si>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</si>
  <si>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</si>
  <si>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</si>
  <si>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</si>
  <si>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</si>
  <si>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</si>
  <si>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</si>
  <si>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</si>
  <si>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</si>
  <si>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</si>
  <si>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</si>
  <si>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</si>
  <si>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</si>
  <si>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</si>
  <si>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</si>
  <si>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</si>
  <si>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</si>
  <si>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</si>
  <si>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</si>
  <si>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</si>
  <si>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</si>
  <si>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</si>
  <si>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</si>
  <si>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</si>
  <si>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</si>
  <si>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</si>
  <si>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</si>
  <si>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</si>
  <si>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</si>
  <si>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</si>
  <si>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</si>
  <si>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</si>
  <si>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</si>
  <si>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</si>
  <si>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</si>
  <si>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</si>
  <si>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</si>
  <si>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</si>
  <si>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</si>
  <si>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</si>
  <si>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</si>
  <si>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</si>
  <si>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</si>
  <si>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</si>
  <si>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</si>
  <si>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</si>
  <si>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</si>
  <si>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</si>
  <si>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</si>
  <si>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</si>
  <si>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</si>
  <si>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</si>
  <si>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</si>
  <si>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</si>
  <si>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</si>
  <si>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</si>
  <si>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</si>
  <si>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</si>
  <si>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</si>
  <si>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</si>
  <si>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</si>
  <si>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</si>
  <si>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</si>
  <si>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</si>
  <si>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</si>
  <si>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</si>
  <si>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</si>
  <si>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</si>
  <si>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</si>
  <si>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</si>
  <si>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</si>
  <si>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</si>
  <si>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</si>
  <si>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</si>
  <si>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</si>
  <si>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</si>
  <si>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</si>
  <si>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</si>
  <si>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</si>
  <si>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</si>
  <si>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</si>
  <si>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</si>
  <si>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</si>
  <si>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</si>
  <si>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</si>
  <si>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</si>
  <si>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</si>
  <si>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</si>
  <si>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</si>
  <si>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</si>
  <si>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</si>
  <si>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</si>
  <si>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</si>
  <si>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</si>
  <si>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</si>
  <si>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</si>
  <si>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</si>
  <si>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</si>
  <si>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</si>
  <si>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</si>
  <si>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</si>
  <si>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</si>
  <si>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</si>
  <si>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</si>
  <si>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</si>
  <si>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</si>
  <si>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</si>
  <si>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</si>
  <si>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</si>
  <si>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</si>
  <si>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</si>
  <si>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</si>
  <si>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</si>
  <si>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</si>
  <si>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</si>
  <si>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</si>
  <si>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</si>
  <si>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</si>
  <si>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</si>
  <si>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</si>
  <si>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</si>
  <si>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</si>
  <si>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</si>
  <si>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</si>
  <si>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</si>
  <si>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</si>
  <si>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</si>
  <si>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</si>
  <si>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</si>
  <si>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</si>
  <si>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</si>
  <si>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</si>
  <si>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</si>
  <si>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</si>
  <si>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</si>
  <si>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</si>
  <si>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</si>
  <si>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</si>
  <si>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</si>
  <si>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</si>
  <si>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</si>
  <si>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</si>
  <si>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</si>
  <si>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</si>
  <si>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</si>
  <si>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</si>
  <si>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</si>
  <si>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</si>
  <si>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</si>
  <si>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</si>
  <si>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</si>
  <si>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</si>
  <si>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</si>
  <si>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</si>
  <si>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</si>
  <si>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</si>
  <si>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</si>
  <si>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</si>
  <si>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</si>
  <si>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</si>
  <si>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</si>
  <si>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</si>
  <si>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</si>
  <si>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</si>
  <si>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</si>
  <si>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</si>
  <si>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</si>
  <si>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</si>
  <si>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</si>
  <si>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</si>
  <si>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</si>
  <si>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</si>
  <si>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</si>
  <si>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</si>
  <si>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</si>
  <si>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</si>
  <si>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</si>
  <si>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</si>
  <si>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</si>
  <si>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</si>
  <si>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</si>
  <si>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</si>
  <si>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</si>
  <si>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</si>
  <si>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</si>
  <si>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</si>
  <si>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</si>
  <si>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</si>
  <si>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</si>
  <si>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</si>
  <si>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</si>
  <si>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</si>
  <si>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</si>
  <si>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</si>
  <si>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</si>
  <si>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</si>
  <si>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</si>
  <si>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</si>
  <si>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</si>
  <si>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</si>
  <si>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</si>
  <si>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</si>
  <si>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</si>
  <si>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</si>
  <si>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</si>
  <si>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</si>
  <si>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</si>
  <si>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</si>
  <si>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</si>
  <si>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</si>
  <si>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</si>
  <si>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</si>
  <si>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</si>
  <si>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</si>
  <si>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</si>
  <si>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</si>
  <si>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</si>
  <si>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</si>
  <si>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</si>
  <si>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</si>
  <si>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</si>
  <si>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</si>
  <si>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</si>
  <si>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</si>
  <si>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</si>
  <si>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</si>
  <si>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</si>
  <si>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</si>
  <si>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</si>
  <si>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</si>
  <si>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</si>
  <si>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</si>
  <si>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</si>
  <si>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</si>
  <si>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</si>
  <si>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</si>
  <si>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</si>
  <si>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</si>
  <si>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</si>
  <si>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</si>
  <si>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</si>
  <si>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</si>
  <si>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</si>
  <si>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</si>
  <si>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</si>
  <si>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</si>
  <si>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</si>
  <si>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</si>
  <si>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</si>
  <si>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</si>
  <si>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</si>
  <si>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</si>
  <si>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</si>
  <si>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</si>
  <si>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</si>
  <si>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</si>
  <si>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</si>
  <si>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</si>
  <si>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</si>
  <si>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</si>
  <si>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</si>
  <si>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</si>
  <si>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</si>
  <si>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</si>
  <si>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</si>
  <si>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</si>
  <si>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</si>
  <si>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</si>
  <si>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</si>
  <si>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</si>
  <si>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</si>
  <si>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</si>
  <si>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</si>
  <si>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</si>
  <si>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</si>
  <si>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</si>
  <si>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</si>
  <si>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</si>
  <si>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</si>
  <si>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</si>
  <si>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</si>
  <si>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</si>
  <si>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</si>
  <si>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</si>
  <si>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</si>
  <si>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</si>
  <si>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</si>
  <si>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</si>
  <si>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</si>
  <si>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</si>
  <si>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</si>
  <si>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</si>
  <si>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</si>
  <si>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</si>
  <si>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</si>
  <si>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</si>
  <si>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</si>
  <si>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</si>
  <si>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</si>
  <si>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</si>
  <si>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</si>
  <si>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</si>
  <si>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</si>
  <si>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</si>
  <si>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</si>
  <si>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</si>
  <si>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</si>
  <si>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</si>
  <si>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</si>
  <si>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</si>
  <si>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</si>
  <si>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</si>
  <si>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</si>
  <si>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</si>
  <si>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</si>
  <si>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</si>
  <si>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</si>
  <si>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</si>
  <si>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</si>
  <si>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</si>
  <si>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</si>
  <si>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</si>
  <si>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</si>
  <si>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</si>
  <si>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</si>
  <si>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</si>
  <si>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</si>
  <si>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</si>
  <si>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</si>
  <si>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</si>
  <si>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</si>
  <si>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</si>
  <si>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</si>
  <si>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</si>
  <si>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</si>
  <si>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</si>
  <si>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</si>
  <si>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</si>
  <si>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</si>
  <si>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</si>
  <si>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</si>
  <si>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</si>
  <si>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</si>
  <si>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</si>
  <si>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</si>
  <si>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</si>
  <si>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</si>
  <si>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</si>
  <si>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</si>
  <si>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</si>
  <si>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</si>
  <si>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</si>
  <si>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</si>
  <si>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</si>
  <si>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</si>
  <si>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</si>
  <si>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</si>
  <si>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</si>
  <si>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</si>
  <si>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</si>
  <si>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</si>
  <si>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</si>
  <si>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</si>
  <si>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</si>
  <si>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</si>
  <si>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</si>
  <si>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</si>
  <si>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</si>
  <si>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</si>
  <si>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</si>
  <si>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</si>
  <si>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</si>
  <si>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</si>
  <si>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</si>
  <si>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</si>
  <si>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</si>
  <si>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</si>
  <si>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</si>
  <si>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</si>
  <si>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</si>
  <si>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</si>
  <si>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</si>
  <si>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</si>
  <si>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</si>
  <si>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</si>
  <si>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</si>
  <si>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</si>
  <si>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</si>
  <si>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</si>
  <si>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</si>
  <si>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</si>
  <si>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</si>
  <si>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</si>
  <si>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</si>
  <si>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</si>
  <si>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</si>
  <si>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</si>
  <si>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</si>
  <si>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</si>
  <si>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</si>
  <si>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</si>
  <si>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</si>
  <si>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</si>
  <si>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</si>
  <si>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</si>
  <si>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</si>
  <si>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</si>
  <si>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</si>
  <si>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</si>
  <si>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</si>
  <si>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</si>
  <si>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</si>
  <si>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</si>
  <si>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</si>
  <si>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</si>
  <si>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</si>
  <si>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</si>
  <si>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</si>
  <si>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</si>
  <si>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</si>
  <si>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</si>
  <si>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</si>
  <si>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</si>
  <si>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</si>
  <si>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</si>
  <si>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</si>
  <si>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</si>
  <si>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</si>
  <si>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</si>
  <si>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</si>
  <si>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</si>
  <si>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</si>
  <si>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</si>
  <si>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</si>
  <si>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</si>
  <si>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</si>
  <si>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</si>
  <si>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</si>
  <si>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</si>
  <si>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</si>
  <si>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</si>
  <si>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</si>
  <si>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</si>
  <si>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</si>
  <si>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</si>
  <si>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</si>
  <si>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</si>
  <si>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</si>
  <si>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</si>
  <si>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</si>
  <si>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</si>
  <si>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</si>
  <si>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</si>
  <si>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</si>
  <si>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</si>
  <si>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</si>
  <si>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</si>
  <si>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</si>
  <si>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</si>
  <si>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</si>
  <si>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</si>
  <si>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</si>
  <si>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</si>
  <si>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</si>
  <si>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</si>
  <si>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</si>
  <si>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</si>
  <si>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</si>
  <si>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</si>
  <si>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</si>
  <si>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</si>
  <si>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</si>
  <si>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</si>
  <si>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</si>
  <si>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</si>
  <si>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</si>
  <si>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</si>
  <si>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</si>
  <si>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</si>
  <si>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</si>
  <si>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</si>
  <si>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</si>
  <si>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</si>
  <si>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</si>
  <si>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</si>
  <si>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</si>
  <si>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</si>
  <si>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</si>
  <si>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</si>
  <si>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</si>
  <si>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</si>
  <si>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</si>
  <si>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</si>
  <si>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</si>
  <si>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</si>
  <si>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</si>
  <si>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</si>
  <si>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</si>
  <si>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</si>
  <si>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</si>
  <si>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</si>
  <si>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</si>
  <si>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</si>
  <si>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</si>
  <si>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</si>
  <si>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</si>
  <si>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</si>
  <si>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</si>
  <si>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</si>
  <si>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</si>
  <si>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</si>
  <si>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</si>
  <si>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</si>
  <si>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</si>
  <si>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</si>
  <si>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</si>
  <si>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</si>
  <si>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</si>
  <si>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</si>
  <si>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</si>
  <si>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</si>
  <si>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</si>
  <si>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</si>
  <si>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</si>
  <si>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</si>
  <si>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</si>
  <si>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</si>
  <si>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</si>
  <si>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</si>
  <si>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</si>
  <si>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</si>
  <si>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</si>
  <si>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</si>
  <si>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</si>
  <si>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</si>
  <si>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</si>
  <si>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</si>
  <si>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</si>
  <si>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</si>
  <si>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</si>
  <si>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</si>
  <si>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</si>
  <si>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</si>
  <si>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</si>
  <si>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</si>
  <si>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</si>
  <si>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</si>
  <si>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</si>
  <si>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</si>
  <si>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</si>
  <si>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</si>
  <si>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</si>
  <si>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</si>
  <si>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</si>
  <si>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</si>
  <si>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</si>
  <si>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</si>
  <si>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</si>
  <si>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</si>
  <si>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</si>
  <si>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</si>
  <si>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</si>
  <si>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</si>
  <si>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</si>
  <si>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</si>
  <si>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</si>
  <si>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</si>
  <si>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</si>
  <si>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</si>
  <si>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</si>
  <si>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</si>
  <si>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</si>
  <si>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</si>
  <si>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</si>
  <si>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</si>
  <si>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</si>
  <si>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</si>
  <si>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</si>
  <si>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</si>
  <si>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</si>
  <si>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</si>
  <si>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</si>
  <si>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</si>
  <si>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</si>
  <si>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</si>
  <si>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</si>
  <si>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</si>
  <si>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</si>
  <si>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</si>
  <si>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</si>
  <si>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</si>
  <si>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</si>
  <si>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</si>
  <si>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</si>
  <si>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</si>
  <si>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</si>
  <si>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</si>
  <si>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</si>
  <si>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</si>
  <si>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</si>
  <si>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</si>
  <si>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</si>
  <si>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</si>
  <si>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</si>
  <si>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</si>
  <si>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</si>
  <si>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</si>
  <si>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</si>
  <si>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</si>
  <si>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</si>
  <si>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</si>
  <si>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</si>
  <si>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</si>
  <si>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</si>
  <si>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</si>
  <si>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</si>
  <si>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</si>
  <si>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</si>
  <si>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</si>
  <si>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</si>
  <si>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</si>
  <si>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</si>
  <si>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</si>
  <si>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</si>
  <si>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</si>
  <si>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</si>
  <si>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</si>
  <si>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</si>
  <si>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</si>
  <si>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</si>
  <si>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</si>
  <si>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</si>
  <si>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</si>
  <si>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</si>
  <si>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</si>
  <si>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</si>
  <si>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</si>
  <si>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</si>
  <si>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</si>
  <si>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</si>
  <si>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</si>
  <si>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</si>
  <si>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</si>
  <si>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</si>
  <si>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</si>
  <si>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</si>
  <si>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</si>
  <si>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</si>
  <si>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</si>
  <si>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</si>
  <si>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</si>
  <si>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</si>
  <si>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</si>
  <si>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</si>
  <si>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</si>
  <si>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</si>
  <si>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</si>
  <si>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</si>
  <si>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</si>
  <si>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</si>
  <si>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</si>
  <si>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</si>
  <si>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</si>
  <si>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</si>
  <si>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</si>
  <si>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</si>
  <si>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</si>
  <si>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</si>
  <si>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</si>
  <si>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</si>
  <si>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</si>
  <si>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</si>
  <si>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</si>
  <si>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</si>
  <si>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</si>
  <si>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</si>
  <si>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</si>
  <si>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</si>
  <si>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</si>
  <si>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</si>
  <si>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</si>
  <si>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</si>
  <si>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</si>
  <si>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</si>
  <si>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</si>
  <si>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</si>
  <si>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</si>
  <si>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</si>
  <si>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</si>
  <si>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</si>
  <si>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</si>
  <si>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</si>
  <si>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</si>
  <si>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</si>
  <si>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</si>
  <si>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</si>
  <si>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</si>
  <si>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</si>
  <si>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</si>
  <si>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</si>
  <si>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</si>
  <si>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</si>
  <si>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</si>
  <si>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</si>
  <si>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</si>
  <si>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</si>
  <si>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</si>
  <si>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</si>
  <si>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</si>
  <si>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</si>
  <si>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</si>
  <si>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</si>
  <si>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</si>
  <si>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</si>
  <si>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</si>
  <si>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</si>
  <si>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</si>
  <si>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</si>
  <si>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</si>
  <si>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</si>
  <si>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</si>
  <si>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</si>
  <si>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</si>
  <si>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</si>
  <si>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</si>
  <si>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</si>
  <si>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</si>
  <si>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</si>
  <si>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</si>
  <si>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</si>
  <si>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</si>
  <si>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</si>
  <si>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</si>
  <si>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</si>
  <si>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</si>
  <si>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</si>
  <si>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</si>
  <si>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</si>
  <si>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</si>
  <si>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</si>
  <si>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</si>
  <si>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</si>
  <si>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</si>
  <si>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</si>
  <si>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</si>
  <si>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</si>
  <si>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</si>
  <si>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</si>
  <si>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</si>
  <si>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</si>
  <si>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</si>
  <si>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</si>
  <si>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</si>
  <si>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</si>
  <si>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</si>
  <si>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</si>
  <si>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</si>
  <si>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</si>
  <si>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</si>
  <si>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</si>
  <si>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</si>
  <si>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</si>
  <si>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</si>
  <si>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</si>
  <si>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</si>
  <si>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</si>
  <si>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</si>
  <si>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</si>
  <si>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</si>
  <si>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</si>
  <si>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</si>
  <si>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</si>
  <si>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</si>
  <si>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</si>
  <si>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</si>
  <si>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</si>
  <si>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</si>
  <si>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</si>
  <si>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</si>
  <si>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</si>
  <si>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</si>
  <si>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</si>
  <si>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</si>
  <si>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</si>
  <si>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</si>
  <si>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</si>
  <si>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</si>
  <si>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</si>
  <si>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</si>
  <si>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</si>
  <si>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</si>
  <si>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</si>
  <si>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</si>
  <si>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</si>
  <si>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</si>
  <si>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</si>
  <si>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</si>
  <si>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</si>
  <si>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</si>
  <si>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</si>
  <si>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</si>
  <si>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</si>
  <si>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</si>
  <si>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</si>
  <si>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</si>
  <si>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</si>
  <si>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</si>
  <si>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</si>
  <si>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</si>
  <si>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</si>
  <si>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</si>
  <si>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</si>
  <si>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</si>
  <si>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</si>
  <si>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</si>
  <si>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</si>
  <si>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</si>
  <si>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</si>
  <si>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</si>
  <si>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</si>
  <si>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</si>
  <si>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</si>
  <si>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</si>
  <si>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</si>
  <si>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</si>
  <si>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</si>
  <si>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</si>
  <si>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</si>
  <si>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</si>
  <si>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</si>
  <si>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</si>
  <si>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</si>
  <si>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</si>
  <si>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</si>
  <si>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</si>
  <si>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</si>
  <si>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</si>
  <si>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</si>
  <si>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</si>
  <si>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</si>
  <si>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</si>
  <si>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</si>
  <si>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</si>
  <si>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</si>
  <si>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</si>
  <si>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</si>
  <si>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</si>
  <si>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</si>
  <si>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</si>
  <si>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</si>
  <si>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</si>
  <si>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</si>
  <si>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</si>
  <si>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</si>
  <si>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</si>
  <si>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</si>
  <si>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</si>
  <si>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</si>
  <si>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</si>
  <si>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</si>
  <si>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</si>
  <si>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</si>
  <si>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</si>
  <si>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</si>
  <si>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</si>
  <si>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</si>
  <si>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</si>
  <si>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</si>
  <si>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</si>
  <si>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</si>
  <si>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</si>
  <si>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</si>
  <si>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</si>
  <si>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</si>
  <si>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</si>
  <si>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</si>
  <si>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</si>
  <si>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</si>
  <si>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</si>
  <si>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</si>
  <si>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</si>
  <si>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</si>
  <si>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</si>
  <si>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</si>
  <si>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</si>
  <si>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</si>
  <si>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</si>
  <si>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</si>
  <si>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</si>
  <si>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</si>
  <si>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</si>
  <si>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</si>
  <si>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</si>
  <si>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</si>
  <si>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</si>
  <si>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</si>
  <si>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</si>
  <si>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</si>
  <si>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</si>
  <si>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</si>
  <si>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</si>
  <si>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</si>
  <si>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</si>
  <si>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</si>
  <si>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</si>
  <si>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</si>
  <si>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</si>
  <si>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</si>
  <si>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</si>
  <si>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</si>
  <si>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</si>
  <si>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</si>
  <si>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</si>
  <si>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</si>
  <si>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</si>
  <si>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</si>
  <si>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</si>
  <si>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</si>
  <si>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</si>
  <si>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</si>
  <si>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</si>
  <si>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</si>
  <si>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</si>
  <si>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</si>
  <si>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</si>
  <si>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</si>
  <si>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</si>
  <si>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</si>
  <si>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</si>
  <si>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</si>
  <si>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</si>
  <si>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</si>
  <si>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</si>
  <si>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</si>
  <si>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</si>
  <si>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</si>
  <si>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</si>
  <si>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</si>
  <si>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</si>
  <si>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</si>
  <si>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</si>
  <si>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</si>
  <si>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</si>
  <si>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</si>
  <si>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</si>
  <si>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</si>
  <si>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</si>
  <si>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</si>
  <si>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</si>
  <si>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</si>
  <si>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</si>
  <si>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</si>
  <si>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</si>
  <si>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</si>
  <si>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</si>
  <si>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</si>
  <si>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</si>
  <si>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</si>
  <si>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</si>
  <si>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</si>
  <si>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</si>
  <si>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</si>
  <si>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</si>
  <si>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</si>
  <si>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</si>
  <si>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</si>
  <si>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</si>
  <si>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</si>
  <si>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</si>
  <si>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</si>
  <si>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</si>
  <si>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</si>
  <si>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</si>
  <si>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</si>
  <si>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</si>
  <si>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</si>
  <si>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</si>
  <si>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</si>
  <si>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</si>
  <si>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</si>
  <si>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</si>
  <si>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</si>
  <si>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</si>
  <si>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</si>
  <si>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</si>
  <si>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</si>
  <si>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</si>
  <si>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</si>
  <si>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</si>
  <si>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</si>
  <si>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</si>
  <si>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</si>
  <si>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</si>
  <si>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</si>
  <si>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</si>
  <si>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</si>
  <si>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</si>
  <si>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</si>
  <si>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</si>
  <si>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</si>
  <si>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</si>
  <si>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</si>
  <si>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</si>
  <si>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</si>
  <si>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</si>
  <si>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</si>
  <si>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</si>
  <si>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</si>
  <si>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</si>
  <si>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</si>
  <si>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</si>
  <si>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</si>
  <si>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</si>
  <si>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</si>
  <si>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</si>
  <si>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</si>
  <si>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</si>
  <si>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</si>
  <si>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</si>
  <si>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</si>
  <si>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</si>
  <si>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</si>
  <si>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</si>
  <si>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</si>
  <si>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</si>
  <si>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</si>
  <si>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</si>
  <si>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</si>
  <si>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</si>
  <si>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</si>
  <si>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</si>
  <si>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</si>
  <si>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</si>
  <si>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</si>
  <si>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</si>
  <si>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</si>
  <si>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</si>
  <si>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</si>
  <si>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</si>
  <si>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</si>
  <si>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</si>
  <si>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</si>
  <si>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</si>
  <si>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</si>
  <si>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</si>
  <si>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</si>
  <si>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</si>
  <si>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</si>
  <si>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</si>
  <si>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</si>
  <si>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</si>
  <si>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</si>
  <si>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</si>
  <si>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</si>
  <si>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</si>
  <si>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</si>
  <si>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</si>
  <si>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</si>
  <si>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</si>
  <si>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</si>
  <si>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</si>
  <si>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</si>
  <si>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</si>
  <si>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</si>
  <si>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</si>
  <si>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</si>
  <si>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</si>
  <si>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</si>
  <si>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</si>
  <si>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</si>
  <si>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</si>
  <si>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</si>
  <si>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</si>
  <si>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</si>
  <si>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</si>
  <si>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</si>
  <si>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</si>
  <si>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</si>
  <si>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</si>
  <si>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</si>
  <si>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</si>
  <si>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</si>
  <si>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</si>
  <si>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</si>
  <si>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</si>
  <si>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</si>
  <si>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</si>
  <si>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</si>
  <si>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</si>
  <si>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</si>
  <si>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</si>
  <si>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</si>
  <si>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</si>
  <si>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</si>
  <si>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</si>
  <si>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</si>
  <si>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</si>
  <si>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</si>
  <si>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</si>
  <si>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</si>
  <si>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</si>
  <si>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</si>
  <si>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</si>
  <si>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</si>
  <si>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</si>
  <si>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</si>
  <si>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</si>
  <si>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</si>
  <si>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</si>
  <si>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</si>
  <si>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</si>
  <si>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</si>
  <si>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</si>
  <si>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</si>
  <si>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</si>
  <si>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</si>
  <si>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</si>
  <si>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</si>
  <si>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</si>
  <si>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</si>
  <si>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</si>
  <si>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</si>
  <si>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</si>
  <si>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</si>
  <si>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</si>
  <si>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</si>
  <si>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</si>
  <si>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</si>
  <si>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</si>
  <si>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</si>
  <si>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</si>
  <si>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</si>
  <si>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</si>
  <si>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</si>
  <si>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</si>
  <si>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</si>
  <si>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</si>
  <si>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</si>
  <si>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</si>
  <si>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</si>
  <si>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</si>
  <si>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</si>
  <si>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</si>
  <si>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</si>
  <si>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</si>
  <si>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</si>
  <si>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</si>
  <si>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</si>
  <si>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</si>
  <si>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</si>
  <si>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</si>
  <si>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</si>
  <si>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</si>
  <si>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</si>
  <si>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</si>
  <si>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</si>
  <si>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</si>
  <si>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</si>
  <si>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</si>
  <si>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</si>
  <si>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</si>
  <si>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</si>
  <si>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</si>
  <si>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</si>
  <si>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</si>
  <si>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</si>
  <si>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</si>
  <si>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</si>
  <si>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</si>
  <si>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</si>
  <si>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</si>
  <si>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</si>
  <si>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</si>
  <si>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</si>
  <si>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</si>
  <si>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</si>
  <si>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</si>
  <si>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</si>
  <si>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</si>
  <si>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</si>
  <si>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</si>
  <si>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</si>
  <si>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</si>
  <si>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</si>
  <si>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</si>
  <si>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</si>
  <si>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</si>
  <si>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</si>
  <si>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</si>
  <si>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</si>
  <si>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</si>
  <si>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</si>
  <si>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</si>
  <si>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</si>
  <si>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</si>
  <si>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</si>
  <si>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</si>
  <si>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</si>
  <si>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</si>
  <si>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</si>
  <si>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</si>
  <si>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</si>
  <si>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</si>
  <si>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</si>
  <si>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</si>
  <si>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</si>
  <si>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</si>
  <si>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</si>
  <si>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</si>
  <si>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</si>
  <si>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</si>
  <si>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</si>
  <si>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</si>
  <si>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</si>
  <si>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</si>
  <si>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</si>
  <si>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</si>
  <si>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</si>
  <si>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</si>
  <si>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</si>
  <si>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</si>
  <si>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</si>
  <si>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</si>
  <si>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</si>
  <si>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</si>
  <si>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</si>
  <si>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</si>
  <si>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</si>
  <si>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</si>
  <si>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</si>
  <si>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</si>
  <si>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</si>
  <si>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</si>
  <si>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</si>
  <si>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</si>
  <si>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</si>
  <si>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</si>
  <si>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</si>
  <si>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</si>
  <si>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</si>
  <si>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</si>
  <si>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</si>
  <si>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</si>
  <si>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</si>
  <si>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</si>
  <si>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</si>
  <si>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</si>
  <si>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</si>
  <si>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</si>
  <si>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</si>
  <si>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</si>
  <si>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</si>
  <si>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</si>
  <si>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</si>
  <si>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</si>
  <si>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</si>
  <si>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</si>
  <si>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</si>
  <si>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</si>
  <si>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</si>
  <si>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</si>
  <si>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</si>
  <si>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</si>
  <si>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</si>
  <si>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</si>
  <si>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</si>
  <si>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</si>
  <si>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</si>
  <si>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</si>
  <si>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</si>
  <si>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</si>
  <si>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</si>
  <si>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</si>
  <si>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</si>
  <si>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</si>
  <si>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</si>
  <si>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</si>
  <si>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</si>
  <si>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</si>
  <si>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</si>
  <si>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</si>
  <si>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</si>
  <si>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</si>
  <si>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</si>
  <si>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</si>
  <si>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</si>
  <si>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</si>
  <si>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</si>
  <si>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</si>
  <si>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</si>
  <si>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</si>
  <si>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</si>
  <si>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</si>
  <si>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</si>
  <si>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</si>
  <si>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</si>
  <si>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</si>
  <si>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</si>
  <si>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</si>
  <si>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</si>
  <si>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</si>
  <si>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</si>
  <si>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</si>
  <si>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</si>
  <si>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</si>
  <si>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</si>
  <si>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</si>
  <si>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</si>
  <si>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</si>
  <si>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</si>
  <si>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</si>
  <si>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</si>
  <si>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</si>
  <si>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</si>
  <si>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</si>
  <si>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</si>
  <si>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</si>
  <si>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</si>
  <si>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</si>
  <si>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</si>
  <si>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</si>
  <si>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</si>
  <si>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</si>
  <si>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</si>
  <si>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</si>
  <si>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</si>
  <si>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</si>
  <si>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</si>
  <si>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</si>
  <si>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</si>
  <si>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</si>
  <si>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</si>
  <si>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</si>
  <si>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</si>
  <si>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</si>
  <si>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</si>
  <si>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</si>
  <si>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</si>
  <si>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</si>
  <si>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</si>
  <si>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</si>
  <si>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</si>
  <si>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</si>
  <si>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</si>
  <si>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</si>
  <si>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</si>
  <si>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</si>
  <si>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</si>
  <si>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</si>
  <si>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</si>
  <si>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</si>
  <si>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</si>
  <si>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</si>
  <si>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</si>
  <si>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</si>
  <si>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</si>
  <si>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</si>
  <si>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</si>
  <si>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</si>
  <si>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</si>
  <si>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</si>
  <si>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</si>
  <si>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</si>
  <si>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</si>
  <si>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</si>
  <si>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</si>
  <si>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</si>
  <si>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</si>
  <si>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</si>
  <si>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</si>
  <si>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</si>
  <si>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</si>
  <si>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</si>
  <si>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</si>
  <si>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</si>
  <si>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</si>
  <si>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</si>
  <si>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</si>
  <si>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</si>
  <si>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</si>
  <si>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</si>
  <si>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</si>
  <si>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</si>
  <si>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</si>
  <si>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</si>
  <si>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</si>
  <si>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</si>
  <si>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</si>
  <si>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</si>
  <si>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</si>
  <si>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</si>
  <si>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</si>
  <si>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</si>
  <si>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</si>
  <si>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</si>
  <si>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</si>
  <si>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</si>
  <si>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</si>
  <si>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</si>
  <si>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</si>
  <si>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</si>
  <si>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</si>
  <si>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</si>
  <si>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</si>
  <si>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</si>
  <si>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</si>
  <si>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</si>
  <si>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</si>
  <si>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</si>
  <si>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</si>
  <si>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</si>
  <si>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</si>
  <si>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</si>
  <si>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</si>
  <si>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</si>
  <si>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</si>
  <si>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</si>
  <si>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</si>
  <si>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</si>
  <si>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</si>
  <si>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</si>
  <si>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</si>
  <si>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</si>
  <si>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</si>
  <si>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</si>
  <si>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</si>
  <si>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</si>
  <si>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</si>
  <si>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</si>
  <si>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</si>
  <si>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</si>
  <si>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</si>
  <si>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</si>
  <si>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</si>
  <si>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</si>
  <si>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</si>
  <si>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</si>
  <si>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</si>
  <si>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</si>
  <si>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</si>
  <si>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</si>
  <si>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</si>
  <si>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</si>
  <si>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</si>
  <si>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</si>
  <si>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</si>
  <si>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</si>
  <si>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</si>
  <si>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</si>
  <si>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</si>
  <si>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</si>
  <si>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</si>
  <si>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</si>
  <si>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</si>
  <si>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</si>
  <si>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</si>
  <si>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</si>
  <si>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</si>
  <si>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</si>
  <si>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</si>
  <si>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</si>
  <si>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</si>
  <si>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</si>
  <si>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</si>
  <si>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</si>
  <si>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</si>
  <si>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</si>
  <si>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</si>
  <si>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</si>
  <si>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</si>
  <si>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</si>
  <si>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</si>
  <si>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</si>
  <si>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</si>
  <si>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</si>
  <si>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</si>
  <si>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</si>
  <si>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</si>
  <si>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</si>
  <si>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</si>
  <si>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</si>
  <si>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</si>
  <si>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</si>
  <si>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</si>
  <si>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</si>
  <si>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</si>
  <si>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</si>
  <si>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</si>
  <si>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</si>
  <si>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</si>
  <si>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</si>
  <si>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</si>
  <si>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</si>
  <si>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</si>
  <si>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</si>
  <si>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</si>
  <si>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</si>
  <si>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</si>
  <si>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</si>
  <si>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</si>
  <si>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</si>
  <si>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</si>
  <si>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</si>
  <si>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</si>
  <si>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</si>
  <si>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</si>
  <si>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</si>
  <si>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</si>
  <si>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</si>
  <si>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</si>
  <si>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</si>
  <si>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</si>
  <si>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</si>
  <si>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</si>
  <si>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</si>
  <si>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</si>
  <si>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</si>
  <si>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</si>
  <si>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</si>
  <si>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</si>
  <si>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</si>
  <si>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</si>
  <si>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</si>
  <si>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</si>
  <si>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</si>
  <si>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</si>
  <si>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</si>
  <si>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</si>
  <si>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</si>
  <si>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</si>
  <si>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</si>
  <si>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</si>
  <si>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</si>
  <si>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</si>
  <si>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</si>
  <si>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</si>
  <si>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</si>
  <si>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</si>
  <si>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</si>
  <si>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</si>
  <si>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</si>
  <si>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</si>
  <si>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</si>
  <si>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</si>
  <si>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</si>
  <si>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</si>
  <si>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</si>
  <si>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</si>
  <si>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</si>
  <si>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</si>
  <si>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</si>
  <si>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</si>
  <si>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</si>
  <si>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</si>
  <si>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</si>
  <si>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</si>
  <si>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</si>
  <si>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</si>
  <si>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</si>
  <si>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</si>
  <si>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</si>
  <si>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</si>
  <si>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</si>
  <si>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</si>
  <si>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</si>
  <si>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</si>
  <si>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</si>
  <si>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</si>
  <si>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</si>
  <si>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</si>
  <si>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</si>
  <si>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</si>
  <si>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</si>
  <si>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</si>
  <si>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</si>
  <si>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</si>
  <si>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</si>
  <si>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</si>
  <si>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</si>
  <si>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</si>
  <si>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</si>
  <si>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</si>
  <si>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</si>
  <si>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</si>
  <si>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</si>
  <si>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</si>
  <si>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</si>
  <si>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</si>
  <si>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</si>
  <si>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</si>
  <si>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</si>
  <si>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</si>
  <si>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</si>
  <si>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</si>
  <si>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</si>
  <si>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</si>
  <si>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</si>
  <si>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</si>
  <si>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</si>
  <si>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</si>
  <si>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</si>
  <si>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</si>
  <si>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</si>
  <si>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</si>
  <si>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</si>
  <si>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</si>
  <si>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</si>
  <si>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</si>
  <si>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</si>
  <si>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</si>
  <si>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</si>
  <si>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</si>
  <si>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</si>
  <si>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</si>
  <si>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</si>
  <si>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</si>
  <si>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</si>
  <si>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</si>
  <si>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</si>
  <si>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</si>
  <si>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</si>
  <si>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</si>
  <si>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</si>
  <si>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</si>
  <si>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</si>
  <si>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</si>
  <si>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</si>
  <si>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</si>
  <si>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</si>
  <si>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</si>
  <si>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</si>
  <si>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</si>
  <si>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</si>
  <si>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</si>
  <si>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</si>
  <si>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</si>
  <si>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</si>
  <si>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</si>
  <si>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</si>
  <si>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</si>
  <si>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</si>
  <si>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</si>
  <si>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</si>
  <si>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</si>
  <si>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</si>
  <si>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</si>
  <si>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</si>
  <si>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</si>
  <si>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</si>
  <si>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</si>
  <si>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</si>
  <si>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</si>
  <si>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</si>
  <si>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</si>
  <si>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</si>
  <si>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</si>
  <si>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</si>
  <si>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</si>
  <si>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</si>
  <si>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</si>
  <si>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</si>
  <si>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</si>
  <si>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</si>
  <si>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</si>
  <si>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</si>
  <si>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</si>
  <si>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</si>
  <si>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</si>
  <si>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</si>
  <si>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</si>
  <si>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</si>
  <si>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</si>
  <si>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</si>
  <si>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</si>
  <si>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</si>
  <si>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</si>
  <si>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</si>
  <si>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</si>
  <si>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</si>
  <si>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</si>
  <si>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</si>
  <si>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</si>
  <si>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</si>
  <si>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</si>
  <si>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</si>
  <si>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</si>
  <si>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</si>
  <si>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</si>
  <si>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</si>
  <si>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</si>
  <si>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</si>
  <si>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</si>
  <si>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</si>
  <si>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</si>
  <si>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</si>
  <si>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</si>
  <si>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</si>
  <si>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</si>
  <si>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</si>
  <si>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</si>
  <si>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</si>
  <si>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</si>
  <si>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</si>
  <si>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</si>
  <si>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</si>
  <si>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</si>
  <si>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</si>
  <si>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</si>
  <si>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</si>
  <si>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</si>
  <si>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</si>
  <si>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</si>
  <si>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</si>
  <si>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</si>
  <si>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</si>
  <si>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</si>
  <si>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</si>
  <si>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</si>
  <si>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</si>
  <si>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</si>
  <si>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</si>
  <si>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</si>
  <si>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</si>
  <si>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</si>
  <si>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</si>
  <si>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</si>
  <si>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</si>
  <si>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</si>
  <si>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</si>
  <si>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</si>
  <si>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</si>
  <si>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</si>
  <si>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</si>
  <si>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</si>
  <si>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</si>
  <si>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</si>
  <si>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</si>
  <si>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</si>
  <si>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</si>
  <si>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</si>
  <si>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</si>
  <si>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</si>
  <si>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</si>
  <si>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</si>
  <si>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</si>
  <si>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</si>
  <si>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</si>
  <si>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</si>
  <si>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</si>
  <si>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</si>
  <si>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</si>
  <si>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</si>
  <si>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</si>
  <si>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</si>
  <si>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</si>
  <si>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</si>
  <si>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</si>
  <si>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</si>
  <si>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</si>
  <si>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</si>
  <si>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</si>
  <si>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</si>
  <si>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</si>
  <si>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</si>
  <si>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</si>
  <si>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</si>
  <si>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</si>
  <si>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</si>
  <si>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</si>
  <si>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</si>
  <si>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</si>
  <si>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</si>
  <si>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</si>
  <si>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</si>
  <si>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</si>
  <si>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</si>
  <si>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</si>
  <si>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</si>
  <si>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</si>
  <si>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</si>
  <si>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</si>
  <si>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</si>
  <si>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</si>
  <si>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</si>
  <si>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</si>
  <si>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</si>
  <si>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</si>
  <si>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</si>
  <si>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</si>
  <si>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</si>
  <si>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</si>
  <si>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</si>
  <si>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</si>
  <si>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</si>
  <si>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</si>
  <si>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</si>
  <si>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</si>
  <si>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</si>
  <si>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</si>
  <si>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</si>
  <si>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</si>
  <si>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</si>
  <si>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</si>
  <si>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</si>
  <si>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</si>
  <si>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</si>
  <si>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</si>
  <si>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</si>
  <si>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</si>
  <si>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</si>
  <si>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</si>
  <si>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</si>
  <si>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</si>
  <si>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</si>
  <si>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</si>
  <si>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</si>
  <si>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</si>
  <si>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</si>
  <si>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</si>
  <si>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</si>
  <si>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</si>
  <si>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</si>
  <si>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</si>
  <si>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</si>
  <si>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</si>
  <si>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</si>
  <si>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</si>
  <si>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</si>
  <si>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</si>
  <si>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</si>
  <si>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</si>
  <si>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</si>
  <si>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</si>
  <si>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</si>
  <si>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</si>
  <si>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</si>
  <si>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</si>
  <si>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</si>
  <si>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</si>
  <si>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</si>
  <si>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</si>
  <si>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</si>
  <si>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</si>
  <si>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</si>
  <si>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</si>
  <si>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</si>
  <si>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</si>
  <si>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</si>
  <si>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</si>
  <si>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</si>
  <si>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</si>
  <si>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</si>
  <si>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</si>
  <si>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</si>
  <si>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</si>
  <si>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</si>
  <si>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</si>
  <si>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</si>
  <si>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</si>
  <si>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</si>
  <si>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</si>
  <si>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</si>
  <si>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</si>
  <si>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</si>
  <si>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</si>
  <si>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</si>
  <si>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</si>
  <si>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</si>
  <si>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</si>
  <si>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</si>
  <si>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</si>
  <si>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</si>
  <si>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</si>
  <si>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</si>
  <si>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</si>
  <si>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</si>
  <si>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</si>
  <si>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</si>
  <si>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</si>
  <si>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</si>
  <si>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</si>
  <si>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</si>
  <si>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</si>
  <si>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</si>
  <si>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</si>
  <si>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</si>
  <si>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</si>
  <si>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</si>
  <si>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</si>
  <si>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</si>
  <si>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</si>
  <si>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</si>
  <si>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</si>
  <si>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</si>
  <si>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</si>
  <si>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</si>
  <si>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</si>
  <si>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</si>
  <si>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</si>
  <si>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</si>
  <si>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</si>
  <si>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</si>
  <si>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</si>
  <si>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</si>
  <si>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</si>
  <si>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</si>
  <si>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</si>
  <si>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</si>
  <si>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</si>
  <si>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</si>
  <si>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</si>
  <si>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</si>
  <si>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</si>
  <si>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</si>
  <si>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</si>
  <si>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</si>
  <si>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</si>
  <si>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</si>
  <si>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</si>
  <si>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</si>
  <si>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</si>
  <si>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</si>
  <si>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</si>
  <si>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</si>
  <si>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</si>
  <si>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</si>
  <si>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</si>
  <si>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</si>
  <si>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</si>
  <si>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</si>
  <si>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</si>
  <si>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</si>
  <si>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</si>
  <si>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</si>
  <si>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</si>
  <si>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</si>
  <si>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</si>
  <si>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</si>
  <si>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</si>
  <si>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</si>
  <si>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</si>
  <si>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</si>
  <si>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</si>
  <si>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</si>
  <si>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</si>
  <si>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</si>
  <si>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</si>
  <si>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</si>
  <si>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</si>
  <si>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</si>
  <si>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</si>
  <si>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</si>
  <si>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</si>
  <si>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</si>
  <si>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</si>
  <si>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</si>
  <si>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</si>
  <si>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</si>
  <si>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</si>
  <si>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</si>
  <si>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</si>
  <si>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</si>
  <si>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</si>
  <si>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</si>
  <si>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</si>
  <si>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</si>
  <si>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</si>
  <si>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</si>
  <si>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</si>
  <si>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</si>
  <si>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</si>
  <si>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</si>
  <si>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</si>
  <si>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</si>
  <si>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</si>
  <si>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</si>
  <si>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</si>
  <si>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</si>
  <si>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</si>
  <si>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</si>
  <si>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</si>
  <si>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</si>
  <si>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</si>
  <si>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</si>
  <si>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</si>
  <si>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</si>
  <si>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</si>
  <si>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</si>
  <si>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</si>
  <si>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</si>
  <si>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</si>
  <si>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</si>
  <si>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</si>
  <si>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</si>
  <si>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</si>
  <si>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</si>
  <si>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</si>
  <si>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</si>
  <si>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</si>
  <si>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</si>
  <si>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</si>
  <si>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</si>
  <si>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</si>
  <si>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</si>
  <si>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</si>
  <si>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</si>
  <si>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</si>
  <si>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</si>
  <si>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</si>
  <si>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</si>
  <si>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</si>
  <si>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</si>
  <si>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</si>
  <si>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</si>
  <si>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</si>
  <si>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</si>
  <si>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</si>
  <si>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</si>
  <si>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</si>
  <si>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</si>
  <si>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</si>
  <si>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</si>
  <si>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</si>
  <si>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</si>
  <si>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</si>
  <si>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</si>
  <si>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</si>
  <si>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</si>
  <si>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</si>
  <si>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</si>
  <si>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</si>
  <si>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</si>
  <si>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</si>
  <si>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</si>
  <si>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</si>
  <si>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</si>
  <si>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</si>
  <si>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</si>
  <si>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</si>
  <si>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</si>
  <si>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</si>
  <si>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</si>
  <si>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</si>
  <si>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</si>
  <si>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</si>
  <si>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</si>
  <si>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</si>
  <si>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</si>
  <si>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</si>
  <si>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</si>
  <si>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</si>
  <si>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</si>
  <si>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</si>
  <si>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</si>
  <si>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</si>
  <si>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</si>
  <si>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</si>
  <si>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</si>
  <si>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</si>
  <si>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</si>
  <si>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</si>
  <si>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</si>
  <si>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</si>
  <si>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</si>
  <si>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</si>
  <si>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</si>
  <si>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</si>
  <si>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</si>
  <si>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</si>
  <si>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</si>
  <si>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</si>
  <si>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</si>
  <si>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</si>
  <si>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</si>
  <si>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</si>
  <si>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</si>
  <si>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</si>
  <si>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</si>
  <si>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</si>
  <si>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</si>
  <si>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</si>
  <si>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</si>
  <si>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</si>
  <si>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</si>
  <si>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</si>
  <si>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</si>
  <si>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</si>
  <si>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</si>
  <si>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</si>
  <si>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</si>
  <si>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</si>
  <si>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</si>
  <si>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</si>
  <si>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</si>
  <si>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</si>
  <si>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</si>
  <si>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</si>
  <si>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</si>
  <si>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</si>
  <si>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</si>
  <si>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</si>
  <si>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</si>
  <si>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</si>
  <si>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</si>
  <si>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</si>
  <si>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</si>
  <si>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</si>
  <si>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</si>
  <si>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</si>
  <si>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</si>
  <si>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</si>
  <si>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</si>
  <si>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</si>
  <si>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</si>
  <si>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</si>
  <si>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</si>
  <si>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</si>
  <si>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</si>
  <si>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</si>
  <si>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</si>
  <si>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</si>
  <si>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</si>
  <si>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</si>
  <si>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</si>
  <si>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</si>
  <si>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</si>
  <si>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</si>
  <si>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</si>
  <si>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</si>
  <si>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</si>
  <si>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</si>
  <si>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</si>
  <si>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</si>
  <si>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</si>
  <si>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</si>
  <si>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</si>
  <si>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</si>
  <si>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</si>
  <si>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</si>
  <si>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</si>
  <si>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</si>
  <si>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</si>
  <si>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</si>
  <si>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</si>
  <si>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</si>
  <si>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</si>
  <si>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</si>
  <si>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</si>
  <si>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</si>
  <si>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</si>
  <si>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</si>
  <si>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</si>
  <si>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</si>
  <si>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</si>
  <si>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</si>
  <si>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</si>
  <si>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</si>
  <si>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</si>
  <si>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</si>
  <si>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</si>
  <si>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</si>
  <si>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</si>
  <si>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</si>
  <si>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</si>
  <si>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</si>
  <si>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</si>
  <si>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</si>
  <si>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</si>
  <si>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</si>
  <si>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</si>
  <si>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</si>
  <si>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</si>
  <si>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</si>
  <si>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</si>
  <si>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</si>
  <si>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</si>
  <si>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</si>
  <si>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</si>
  <si>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</si>
  <si>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</si>
  <si>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</si>
  <si>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</si>
  <si>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</si>
  <si>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</si>
  <si>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</si>
  <si>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</si>
  <si>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</si>
  <si>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</si>
  <si>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</si>
  <si>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</si>
  <si>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</si>
  <si>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</si>
  <si>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</si>
  <si>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</si>
  <si>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</si>
  <si>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</si>
  <si>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</si>
  <si>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</si>
  <si>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</si>
  <si>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</si>
  <si>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</si>
  <si>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</si>
  <si>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</si>
  <si>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</si>
  <si>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</si>
  <si>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</si>
  <si>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</si>
  <si>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</si>
  <si>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</si>
  <si>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</si>
  <si>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</si>
  <si>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</si>
  <si>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</si>
  <si>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</si>
  <si>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</si>
  <si>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</si>
  <si>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</si>
  <si>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</si>
  <si>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</si>
  <si>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</si>
  <si>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</si>
  <si>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</si>
  <si>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</si>
  <si>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</si>
  <si>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</si>
  <si>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</si>
  <si>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</si>
  <si>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</si>
  <si>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</si>
  <si>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</si>
  <si>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</si>
  <si>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</si>
  <si>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</si>
  <si>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</si>
  <si>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</si>
  <si>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</si>
  <si>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</si>
  <si>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</si>
  <si>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</si>
  <si>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</si>
  <si>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</si>
  <si>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</si>
  <si>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</si>
  <si>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</si>
  <si>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</si>
  <si>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</si>
  <si>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</si>
  <si>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</si>
  <si>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</si>
  <si>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</si>
  <si>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</si>
  <si>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</si>
  <si>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</si>
  <si>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</si>
  <si>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</si>
  <si>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</si>
  <si>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</si>
  <si>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</si>
  <si>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</si>
  <si>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</si>
  <si>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</si>
  <si>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</si>
  <si>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</si>
  <si>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</si>
  <si>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</si>
  <si>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</si>
  <si>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</si>
  <si>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</si>
  <si>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</si>
  <si>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</si>
  <si>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</si>
  <si>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</si>
  <si>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</si>
  <si>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</si>
  <si>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</si>
  <si>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</si>
  <si>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</si>
  <si>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</si>
  <si>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</si>
  <si>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</si>
  <si>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</si>
  <si>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</si>
  <si>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</si>
  <si>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</si>
  <si>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</si>
  <si>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</si>
  <si>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</si>
  <si>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</si>
  <si>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</si>
  <si>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</si>
  <si>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</si>
  <si>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</si>
  <si>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</si>
  <si>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</si>
  <si>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</si>
  <si>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</si>
  <si>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</si>
  <si>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</si>
  <si>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</si>
  <si>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</si>
  <si>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</si>
  <si>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</si>
  <si>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</si>
  <si>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</si>
  <si>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</si>
  <si>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</si>
  <si>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</si>
  <si>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</si>
  <si>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</si>
  <si>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</si>
  <si>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</si>
  <si>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</si>
  <si>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</si>
  <si>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</si>
  <si>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</si>
  <si>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</si>
  <si>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</si>
  <si>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</si>
  <si>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</si>
  <si>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</si>
  <si>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</si>
  <si>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</si>
  <si>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</si>
  <si>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</si>
  <si>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</si>
  <si>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</si>
  <si>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</si>
  <si>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</si>
  <si>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</si>
  <si>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</si>
  <si>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</si>
  <si>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</si>
  <si>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</si>
  <si>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</si>
  <si>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</si>
  <si>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</si>
  <si>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</si>
  <si>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</si>
  <si>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</si>
  <si>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</si>
  <si>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</si>
  <si>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</si>
  <si>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</si>
  <si>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</si>
  <si>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</si>
  <si>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</si>
  <si>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</si>
  <si>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</si>
  <si>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</si>
  <si>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</si>
  <si>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</si>
  <si>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</si>
  <si>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</si>
  <si>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</si>
  <si>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</si>
  <si>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</si>
  <si>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</si>
  <si>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</si>
  <si>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</si>
  <si>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</si>
  <si>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</si>
  <si>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</si>
  <si>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</si>
  <si>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</si>
  <si>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</si>
  <si>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</si>
  <si>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</si>
  <si>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</si>
  <si>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</si>
  <si>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</si>
  <si>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</si>
  <si>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</si>
  <si>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</si>
  <si>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</si>
  <si>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</si>
  <si>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</si>
  <si>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</si>
  <si>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</si>
  <si>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</si>
  <si>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</si>
  <si>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</si>
  <si>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</si>
  <si>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</si>
  <si>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</si>
  <si>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</si>
  <si>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</si>
  <si>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</si>
  <si>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</si>
  <si>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</si>
  <si>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</si>
  <si>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</si>
  <si>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</si>
  <si>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</si>
  <si>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</si>
  <si>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</si>
  <si>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</si>
  <si>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</si>
  <si>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</si>
  <si>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</si>
  <si>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</si>
  <si>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</si>
  <si>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</si>
  <si>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</si>
  <si>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</si>
  <si>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</si>
  <si>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</si>
  <si>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</si>
  <si>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</si>
  <si>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</si>
  <si>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</si>
  <si>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</si>
  <si>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</si>
  <si>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</si>
  <si>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</si>
  <si>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</si>
  <si>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</si>
  <si>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</si>
  <si>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</si>
  <si>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</si>
  <si>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</si>
  <si>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</si>
  <si>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</si>
  <si>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</si>
  <si>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</si>
  <si>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</si>
  <si>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</si>
  <si>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</si>
  <si>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</si>
  <si>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</si>
  <si>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</si>
  <si>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</si>
  <si>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</si>
  <si>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</si>
  <si>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</si>
  <si>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</si>
  <si>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</si>
  <si>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</si>
  <si>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</si>
  <si>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</si>
  <si>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</si>
  <si>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</si>
  <si>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</si>
  <si>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</si>
  <si>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</si>
  <si>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</si>
  <si>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</si>
  <si>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</si>
  <si>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</si>
  <si>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</si>
  <si>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</si>
  <si>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</si>
  <si>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</si>
  <si>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</si>
  <si>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</si>
  <si>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</si>
  <si>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</si>
  <si>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</si>
  <si>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</si>
  <si>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</si>
  <si>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</si>
  <si>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</si>
  <si>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</si>
  <si>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</si>
  <si>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</si>
  <si>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</si>
  <si>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</si>
  <si>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</si>
  <si>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</si>
  <si>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</si>
  <si>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</si>
  <si>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</si>
  <si>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</si>
  <si>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</si>
  <si>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</si>
  <si>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</si>
  <si>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</si>
  <si>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</si>
  <si>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</si>
  <si>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</si>
  <si>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</si>
  <si>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</si>
  <si>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</si>
  <si>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</si>
  <si>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</si>
  <si>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</si>
  <si>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</si>
  <si>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</si>
  <si>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</si>
  <si>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</si>
  <si>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</si>
  <si>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</si>
  <si>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</si>
  <si>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</si>
  <si>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</si>
  <si>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</si>
  <si>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</si>
  <si>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</si>
  <si>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</si>
  <si>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</si>
  <si>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</si>
  <si>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</si>
  <si>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</si>
  <si>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</si>
  <si>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</si>
  <si>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</si>
  <si>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</si>
  <si>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</si>
  <si>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</si>
  <si>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</si>
  <si>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</si>
  <si>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</si>
  <si>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</si>
  <si>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</si>
  <si>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</si>
  <si>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</si>
  <si>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</si>
  <si>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</si>
  <si>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</si>
  <si>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</si>
  <si>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</si>
  <si>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</si>
  <si>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</si>
  <si>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</si>
  <si>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</si>
  <si>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</si>
  <si>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</si>
  <si>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</si>
  <si>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</si>
  <si>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</si>
  <si>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</si>
  <si>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</si>
  <si>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</si>
  <si>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</si>
  <si>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</si>
  <si>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</si>
  <si>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</si>
  <si>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</si>
  <si>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</si>
  <si>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</si>
  <si>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</si>
  <si>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</si>
  <si>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</si>
  <si>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</si>
  <si>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</si>
  <si>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</si>
  <si>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</si>
  <si>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</si>
  <si>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</si>
  <si>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</si>
  <si>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</si>
  <si>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</si>
  <si>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</si>
  <si>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</si>
  <si>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</si>
  <si>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</si>
  <si>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</si>
  <si>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</si>
  <si>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</si>
  <si>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</si>
  <si>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</si>
  <si>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</si>
  <si>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</si>
  <si>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</si>
  <si>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</si>
  <si>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</si>
  <si>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</si>
  <si>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</si>
  <si>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</si>
  <si>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</si>
  <si>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</si>
  <si>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</si>
  <si>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</si>
  <si>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</si>
  <si>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</si>
  <si>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</si>
  <si>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</si>
  <si>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</si>
  <si>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</si>
  <si>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</si>
  <si>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</si>
  <si>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</si>
  <si>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</si>
  <si>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</si>
  <si>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</si>
  <si>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</si>
  <si>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</si>
  <si>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</si>
  <si>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</si>
  <si>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</si>
  <si>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</si>
  <si>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</si>
  <si>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</si>
  <si>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</si>
  <si>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</si>
  <si>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</si>
  <si>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</si>
  <si>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</si>
  <si>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</si>
  <si>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</si>
  <si>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</si>
  <si>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</si>
  <si>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</si>
  <si>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</si>
  <si>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</si>
  <si>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</si>
  <si>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</si>
  <si>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</si>
  <si>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</si>
  <si>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</si>
  <si>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</si>
  <si>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</si>
  <si>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</si>
  <si>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</si>
  <si>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</si>
  <si>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</si>
  <si>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</si>
  <si>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</si>
  <si>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</si>
  <si>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</si>
  <si>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</si>
  <si>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</si>
  <si>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</si>
  <si>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</si>
  <si>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</si>
  <si>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</si>
  <si>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</si>
  <si>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</si>
  <si>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</si>
  <si>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</si>
  <si>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</si>
  <si>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</si>
  <si>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</si>
  <si>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</si>
  <si>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</si>
  <si>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</si>
  <si>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</si>
  <si>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</si>
  <si>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</si>
  <si>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</si>
  <si>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</si>
  <si>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</si>
  <si>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</si>
  <si>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</si>
  <si>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</si>
  <si>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</si>
  <si>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</si>
  <si>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</si>
  <si>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</si>
  <si>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</si>
  <si>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</si>
  <si>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</si>
  <si>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</si>
  <si>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</si>
  <si>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</si>
  <si>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</si>
  <si>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</si>
  <si>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</si>
  <si>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</si>
  <si>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</si>
  <si>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</si>
  <si>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</si>
  <si>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</si>
  <si>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</si>
  <si>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</si>
  <si>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</si>
  <si>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</si>
  <si>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</si>
  <si>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</si>
  <si>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</si>
  <si>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</si>
  <si>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</si>
  <si>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</si>
  <si>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</si>
  <si>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</si>
  <si>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</si>
  <si>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</si>
  <si>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</si>
  <si>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</si>
  <si>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</si>
  <si>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</si>
  <si>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</si>
  <si>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</si>
  <si>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</si>
  <si>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</si>
  <si>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</si>
  <si>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</si>
  <si>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</si>
  <si>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</si>
  <si>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</si>
  <si>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</si>
  <si>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</si>
  <si>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</si>
  <si>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</si>
  <si>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</si>
  <si>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</si>
  <si>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</si>
  <si>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</si>
  <si>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</si>
  <si>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</si>
  <si>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</si>
  <si>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</si>
  <si>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</si>
  <si>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</si>
  <si>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</si>
  <si>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</si>
  <si>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</si>
  <si>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</si>
  <si>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</si>
  <si>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</si>
  <si>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</si>
  <si>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</si>
  <si>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</si>
  <si>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</si>
  <si>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</si>
  <si>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</si>
  <si>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</si>
  <si>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</si>
  <si>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</si>
  <si>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</si>
  <si>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</si>
  <si>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</si>
  <si>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</si>
  <si>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</si>
  <si>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</si>
  <si>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</si>
  <si>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</si>
  <si>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</si>
  <si>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</si>
  <si>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</si>
  <si>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</si>
  <si>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</si>
  <si>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</si>
  <si>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</si>
  <si>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</si>
  <si>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</si>
  <si>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</si>
  <si>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</si>
  <si>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</si>
  <si>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</si>
  <si>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</si>
  <si>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</si>
  <si>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</si>
  <si>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</si>
  <si>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</si>
  <si>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</si>
  <si>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</si>
  <si>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</si>
  <si>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</si>
  <si>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</si>
  <si>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</si>
  <si>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</si>
  <si>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</si>
  <si>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</si>
  <si>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</si>
  <si>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</si>
  <si>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</si>
  <si>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</si>
  <si>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</si>
  <si>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</si>
  <si>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</si>
  <si>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</si>
  <si>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</si>
  <si>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</si>
  <si>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</si>
  <si>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</si>
  <si>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</si>
  <si>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</si>
  <si>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</si>
  <si>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</si>
  <si>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</si>
  <si>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</si>
  <si>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</si>
  <si>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</si>
  <si>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</si>
  <si>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</si>
  <si>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</si>
  <si>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</si>
  <si>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</si>
  <si>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</si>
  <si>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</si>
  <si>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</si>
  <si>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</si>
  <si>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</si>
  <si>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</si>
  <si>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</si>
  <si>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</si>
  <si>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</si>
  <si>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</si>
  <si>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</si>
  <si>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</si>
  <si>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</si>
  <si>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</si>
  <si>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</si>
  <si>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</si>
  <si>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</si>
  <si>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</si>
  <si>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</si>
  <si>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</si>
  <si>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</si>
  <si>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</si>
  <si>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</si>
  <si>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</si>
  <si>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</si>
  <si>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</si>
  <si>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</si>
  <si>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</si>
  <si>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</si>
  <si>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</si>
  <si>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</si>
  <si>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</si>
  <si>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</si>
  <si>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</si>
  <si>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</si>
  <si>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</si>
  <si>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</si>
  <si>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</si>
  <si>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</si>
  <si>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</si>
  <si>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</si>
  <si>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</si>
  <si>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</si>
  <si>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</si>
  <si>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</si>
  <si>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</si>
  <si>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</si>
  <si>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</si>
  <si>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</si>
  <si>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</si>
  <si>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</si>
  <si>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</si>
  <si>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</si>
  <si>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</si>
  <si>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</si>
  <si>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</si>
  <si>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</si>
  <si>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</si>
  <si>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</si>
  <si>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</si>
  <si>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</si>
  <si>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</si>
  <si>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</si>
  <si>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</si>
  <si>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</si>
  <si>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</si>
  <si>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</si>
  <si>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</si>
  <si>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</si>
  <si>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</si>
  <si>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</si>
  <si>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</si>
  <si>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</si>
  <si>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</si>
  <si>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</si>
  <si>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</si>
  <si>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</si>
  <si>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</si>
  <si>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</si>
  <si>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</si>
  <si>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</si>
  <si>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</si>
  <si>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</si>
  <si>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</si>
  <si>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</si>
  <si>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</si>
  <si>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</si>
  <si>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</si>
  <si>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</si>
  <si>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</si>
  <si>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</si>
  <si>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</si>
  <si>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</si>
  <si>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</si>
  <si>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</si>
  <si>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</si>
  <si>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</si>
  <si>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</si>
  <si>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</si>
  <si>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</si>
  <si>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</si>
  <si>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</si>
  <si>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</si>
  <si>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</si>
  <si>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</si>
  <si>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</si>
  <si>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</si>
  <si>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</si>
  <si>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</si>
  <si>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</si>
  <si>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</si>
  <si>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</si>
  <si>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</si>
  <si>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</si>
  <si>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</si>
  <si>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</si>
  <si>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</si>
  <si>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</si>
  <si>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</si>
  <si>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</si>
  <si>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</si>
  <si>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</si>
  <si>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</si>
  <si>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</si>
  <si>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</si>
  <si>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</si>
  <si>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</si>
  <si>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</si>
  <si>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</si>
  <si>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</si>
  <si>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</si>
  <si>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</si>
  <si>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</si>
  <si>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</si>
  <si>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</si>
  <si>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</si>
  <si>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</si>
  <si>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</si>
  <si>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</si>
  <si>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</si>
  <si>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</si>
  <si>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</si>
  <si>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</si>
  <si>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</si>
  <si>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</si>
  <si>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</si>
  <si>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</si>
  <si>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</si>
  <si>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</si>
  <si>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</si>
  <si>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</si>
  <si>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</si>
  <si>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</si>
  <si>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</si>
  <si>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</si>
  <si>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</si>
  <si>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</si>
  <si>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</si>
  <si>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</si>
  <si>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</si>
  <si>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</si>
  <si>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</si>
  <si>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</si>
  <si>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</si>
  <si>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</si>
  <si>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</si>
  <si>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</si>
  <si>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</si>
  <si>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</si>
  <si>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</si>
  <si>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</si>
  <si>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</si>
  <si>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</si>
  <si>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</si>
  <si>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</si>
  <si>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</si>
  <si>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</si>
  <si>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</si>
  <si>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</si>
  <si>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</si>
  <si>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</si>
  <si>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</si>
  <si>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</si>
  <si>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</si>
  <si>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</si>
  <si>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</si>
  <si>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</si>
  <si>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</si>
  <si>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</si>
  <si>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</si>
  <si>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</si>
  <si>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</si>
  <si>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</si>
  <si>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</si>
  <si>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</si>
  <si>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</si>
  <si>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</si>
  <si>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</si>
  <si>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</si>
  <si>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</si>
  <si>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</si>
  <si>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</si>
  <si>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</si>
  <si>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</si>
  <si>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</si>
  <si>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</si>
  <si>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</si>
  <si>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</si>
  <si>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</si>
  <si>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</si>
  <si>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</si>
  <si>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</si>
  <si>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</si>
  <si>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</si>
  <si>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</si>
  <si>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</si>
  <si>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</si>
  <si>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</si>
  <si>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</si>
  <si>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</si>
  <si>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</si>
  <si>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</si>
  <si>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</si>
  <si>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</si>
  <si>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</si>
  <si>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</si>
  <si>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</si>
  <si>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</si>
  <si>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</si>
  <si>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</si>
  <si>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</si>
  <si>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</si>
  <si>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</si>
  <si>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</si>
  <si>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</si>
  <si>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</si>
  <si>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</si>
  <si>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</si>
  <si>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</si>
  <si>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</si>
  <si>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</si>
  <si>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</si>
  <si>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</si>
  <si>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</si>
  <si>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</si>
  <si>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</si>
  <si>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</si>
  <si>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</si>
  <si>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</si>
  <si>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</si>
  <si>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</si>
  <si>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</si>
  <si>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</si>
  <si>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</si>
  <si>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</si>
  <si>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</si>
  <si>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</si>
  <si>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</si>
  <si>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</si>
  <si>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</si>
  <si>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</si>
  <si>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</si>
  <si>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</si>
  <si>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</si>
  <si>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</si>
  <si>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</si>
  <si>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</si>
  <si>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</si>
  <si>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</si>
  <si>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</si>
  <si>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</si>
  <si>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</si>
  <si>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</si>
  <si>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</si>
  <si>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</si>
  <si>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</si>
  <si>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</si>
  <si>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</si>
  <si>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</si>
  <si>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</si>
  <si>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</si>
  <si>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</si>
  <si>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</si>
  <si>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</si>
  <si>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</si>
  <si>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</si>
  <si>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</si>
  <si>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</si>
  <si>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</si>
  <si>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</si>
  <si>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</si>
  <si>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</si>
  <si>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</si>
  <si>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</si>
  <si>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</si>
  <si>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</si>
  <si>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</si>
  <si>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</si>
  <si>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</si>
  <si>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</si>
  <si>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</si>
  <si>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</si>
  <si>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</si>
  <si>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</si>
  <si>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</si>
  <si>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</si>
  <si>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</si>
  <si>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</si>
  <si>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</si>
  <si>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</si>
  <si>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</si>
  <si>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</si>
  <si>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</si>
  <si>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</si>
  <si>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</si>
  <si>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</si>
  <si>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</si>
  <si>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</si>
  <si>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</si>
  <si>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</si>
  <si>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</si>
  <si>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</si>
  <si>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</si>
  <si>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</si>
  <si>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</si>
  <si>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</si>
  <si>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</si>
  <si>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</si>
  <si>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</si>
  <si>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</si>
  <si>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</si>
  <si>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</si>
  <si>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</si>
  <si>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</si>
  <si>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</si>
  <si>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</si>
  <si>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</si>
  <si>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</si>
  <si>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</si>
  <si>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</si>
  <si>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</si>
  <si>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</si>
  <si>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</si>
  <si>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</si>
  <si>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</si>
  <si>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</si>
  <si>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</si>
  <si>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</si>
  <si>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</si>
  <si>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</si>
  <si>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</si>
  <si>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</si>
  <si>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</si>
  <si>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</si>
  <si>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</si>
  <si>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</si>
  <si>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</si>
  <si>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</si>
  <si>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</si>
  <si>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</si>
  <si>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</si>
  <si>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</si>
  <si>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</si>
  <si>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</si>
  <si>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</si>
  <si>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</si>
  <si>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</si>
  <si>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</si>
  <si>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</si>
  <si>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</si>
  <si>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</si>
  <si>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</si>
  <si>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</si>
  <si>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</si>
  <si>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</si>
  <si>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</si>
  <si>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</si>
  <si>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</si>
  <si>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</si>
  <si>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</si>
  <si>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</si>
  <si>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</si>
  <si>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</si>
  <si>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</si>
  <si>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</si>
  <si>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</si>
  <si>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</si>
  <si>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</si>
  <si>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</si>
  <si>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</si>
  <si>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</si>
  <si>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</si>
  <si>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</si>
  <si>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</si>
  <si>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</si>
  <si>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</si>
  <si>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</si>
  <si>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</si>
  <si>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</si>
  <si>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</si>
  <si>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</si>
  <si>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</si>
  <si>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</si>
  <si>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</si>
  <si>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</si>
  <si>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</si>
  <si>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</si>
  <si>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</si>
  <si>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</si>
  <si>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</si>
  <si>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</si>
  <si>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</si>
  <si>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</si>
  <si>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</si>
  <si>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</si>
  <si>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</si>
  <si>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</si>
  <si>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</si>
  <si>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</si>
  <si>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</si>
  <si>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</si>
  <si>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</si>
  <si>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</si>
  <si>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</si>
  <si>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</si>
  <si>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</si>
  <si>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</si>
  <si>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</si>
  <si>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</si>
  <si>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</si>
  <si>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</si>
  <si>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</si>
  <si>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</si>
  <si>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</si>
  <si>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</si>
  <si>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</si>
  <si>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</si>
  <si>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</si>
  <si>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</si>
  <si>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</si>
  <si>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</si>
  <si>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</si>
  <si>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</si>
  <si>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</si>
  <si>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</si>
  <si>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</si>
  <si>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</si>
  <si>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</si>
  <si>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</si>
  <si>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</si>
  <si>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</si>
  <si>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</si>
  <si>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</si>
  <si>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</si>
  <si>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</si>
  <si>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</si>
  <si>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</si>
  <si>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</si>
  <si>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</si>
  <si>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</si>
  <si>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</si>
  <si>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</si>
  <si>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</si>
  <si>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</si>
  <si>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</si>
  <si>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</si>
  <si>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</si>
  <si>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</si>
  <si>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</si>
  <si>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</si>
  <si>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</si>
  <si>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</si>
  <si>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</si>
  <si>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</si>
  <si>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</si>
  <si>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</si>
  <si>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</si>
  <si>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</si>
  <si>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</si>
  <si>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</si>
  <si>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</si>
  <si>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</si>
  <si>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</si>
  <si>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</si>
  <si>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</si>
  <si>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</si>
  <si>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</si>
  <si>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</si>
  <si>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</si>
  <si>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</si>
  <si>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</si>
  <si>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</si>
  <si>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</si>
  <si>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</si>
  <si>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</si>
  <si>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</si>
  <si>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</si>
  <si>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</si>
  <si>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</si>
  <si>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</si>
  <si>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</si>
  <si>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</si>
  <si>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</si>
  <si>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</si>
  <si>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</si>
  <si>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</si>
  <si>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</si>
  <si>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</si>
  <si>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</si>
  <si>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</si>
  <si>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</si>
  <si>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</si>
  <si>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</si>
  <si>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</si>
  <si>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</si>
  <si>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</si>
  <si>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</si>
  <si>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</si>
  <si>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</si>
  <si>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</si>
  <si>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</si>
  <si>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</si>
  <si>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</si>
  <si>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</si>
  <si>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</si>
  <si>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</si>
  <si>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</si>
  <si>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</si>
  <si>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</si>
  <si>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</si>
  <si>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</si>
  <si>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</si>
  <si>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</si>
  <si>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</si>
  <si>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</si>
  <si>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</si>
  <si>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</si>
  <si>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</si>
  <si>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</si>
  <si>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</si>
  <si>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</si>
  <si>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</si>
  <si>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</si>
  <si>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</si>
  <si>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</si>
  <si>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</si>
  <si>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</si>
  <si>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</si>
  <si>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</si>
  <si>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</si>
  <si>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</si>
  <si>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</si>
  <si>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</si>
  <si>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</si>
  <si>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</si>
  <si>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</si>
  <si>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</si>
  <si>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</si>
  <si>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</si>
  <si>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</si>
  <si>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</si>
  <si>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</si>
  <si>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</si>
  <si>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</si>
  <si>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</si>
  <si>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</si>
  <si>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</si>
  <si>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</si>
  <si>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</si>
  <si>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</si>
  <si>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</si>
  <si>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</si>
  <si>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</si>
  <si>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</si>
  <si>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</si>
  <si>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</si>
  <si>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</si>
  <si>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</si>
  <si>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</si>
  <si>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</si>
  <si>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</si>
  <si>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</si>
  <si>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</si>
  <si>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</si>
  <si>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</si>
  <si>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</si>
  <si>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</si>
  <si>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</si>
  <si>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</si>
  <si>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</si>
  <si>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</si>
  <si>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</si>
  <si>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</si>
  <si>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</si>
  <si>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</si>
  <si>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</si>
  <si>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</si>
  <si>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</si>
  <si>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</si>
  <si>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</si>
  <si>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</si>
  <si>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</si>
  <si>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</si>
  <si>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</si>
  <si>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</si>
  <si>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</si>
  <si>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</si>
  <si>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</si>
  <si>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</si>
  <si>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</si>
  <si>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</si>
  <si>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</si>
  <si>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</si>
  <si>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</si>
  <si>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</si>
  <si>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</si>
  <si>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</si>
  <si>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</si>
  <si>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</si>
  <si>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</si>
  <si>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</si>
  <si>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</si>
  <si>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</si>
  <si>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</si>
  <si>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</si>
  <si>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</si>
  <si>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</si>
  <si>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</si>
  <si>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</si>
  <si>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</si>
  <si>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</si>
  <si>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</si>
  <si>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</si>
  <si>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</si>
  <si>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</si>
  <si>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</si>
  <si>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</si>
  <si>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</si>
  <si>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</si>
  <si>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</si>
  <si>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</si>
  <si>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</si>
  <si>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</si>
  <si>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</si>
  <si>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</si>
  <si>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</si>
  <si>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</si>
  <si>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</si>
  <si>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</si>
  <si>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</si>
  <si>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</si>
  <si>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</si>
  <si>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</si>
  <si>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</si>
  <si>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</si>
  <si>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</si>
  <si>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</si>
  <si>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</si>
  <si>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</si>
  <si>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</si>
  <si>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</si>
  <si>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</si>
  <si>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</si>
  <si>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</si>
  <si>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</si>
  <si>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</si>
  <si>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</si>
  <si>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</si>
  <si>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</si>
  <si>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</si>
  <si>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</si>
  <si>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</si>
  <si>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</si>
  <si>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</si>
  <si>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</si>
  <si>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</si>
  <si>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</si>
  <si>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</si>
  <si>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</si>
  <si>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</si>
  <si>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</si>
  <si>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</si>
  <si>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</si>
  <si>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</si>
  <si>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</si>
  <si>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</si>
  <si>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</si>
  <si>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</si>
  <si>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</si>
  <si>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</si>
  <si>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</si>
  <si>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</si>
  <si>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</si>
  <si>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</si>
  <si>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</si>
  <si>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</si>
  <si>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</si>
  <si>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</si>
  <si>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</si>
  <si>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</si>
  <si>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</si>
  <si>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</si>
  <si>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</si>
  <si>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</si>
  <si>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</si>
  <si>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</si>
  <si>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</si>
  <si>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</si>
  <si>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</si>
  <si>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</si>
  <si>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</si>
  <si>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</si>
  <si>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</si>
  <si>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</si>
  <si>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</si>
  <si>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</si>
  <si>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</si>
  <si>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</si>
  <si>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</si>
  <si>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</si>
  <si>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</si>
  <si>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</si>
  <si>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</si>
  <si>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</si>
  <si>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</si>
  <si>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</si>
  <si>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</si>
  <si>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</si>
  <si>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</si>
  <si>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</si>
  <si>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</si>
  <si>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</si>
  <si>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</si>
  <si>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</si>
  <si>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</si>
  <si>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</si>
  <si>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</si>
  <si>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</si>
  <si>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</si>
  <si>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</si>
  <si>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</si>
  <si>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</si>
  <si>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</si>
  <si>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</si>
  <si>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</si>
  <si>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</si>
  <si>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</si>
  <si>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</si>
  <si>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</si>
  <si>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</si>
  <si>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</si>
  <si>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</si>
  <si>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</si>
  <si>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</si>
  <si>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</si>
  <si>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</si>
  <si>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</si>
  <si>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</si>
  <si>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</si>
  <si>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</si>
  <si>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</si>
  <si>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</si>
  <si>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</si>
  <si>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</si>
  <si>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</si>
  <si>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</si>
  <si>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</si>
  <si>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</si>
  <si>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</si>
  <si>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</si>
  <si>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</si>
  <si>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</si>
  <si>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</si>
  <si>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</si>
  <si>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</si>
  <si>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</si>
  <si>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</si>
  <si>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</si>
  <si>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</si>
  <si>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</si>
  <si>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</si>
  <si>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</si>
  <si>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</si>
  <si>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</si>
  <si>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</si>
  <si>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</si>
  <si>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</si>
  <si>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</si>
  <si>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</si>
  <si>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</si>
  <si>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</si>
  <si>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</si>
  <si>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</si>
  <si>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</si>
  <si>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</si>
  <si>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</si>
  <si>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</si>
  <si>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</si>
  <si>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</si>
  <si>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</si>
  <si>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</si>
  <si>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</si>
  <si>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</si>
  <si>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</si>
  <si>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</si>
  <si>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</si>
  <si>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</si>
  <si>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</si>
  <si>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</si>
  <si>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</si>
  <si>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</si>
  <si>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</si>
  <si>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</si>
  <si>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</si>
  <si>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</si>
  <si>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</si>
  <si>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</si>
  <si>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</si>
  <si>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</si>
  <si>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</si>
  <si>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</si>
  <si>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</si>
  <si>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</si>
  <si>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</si>
  <si>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</si>
  <si>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</si>
  <si>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</si>
  <si>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</si>
  <si>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</si>
  <si>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</si>
  <si>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</si>
  <si>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</si>
  <si>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</si>
  <si>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</si>
  <si>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</si>
  <si>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</si>
  <si>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</si>
  <si>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</si>
  <si>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</si>
  <si>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</si>
  <si>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</si>
  <si>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</si>
  <si>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</si>
  <si>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</si>
  <si>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</si>
  <si>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</si>
  <si>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</si>
  <si>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</si>
  <si>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</si>
  <si>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</si>
  <si>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</si>
  <si>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</si>
  <si>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</si>
  <si>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</si>
  <si>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</si>
  <si>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</si>
  <si>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</si>
  <si>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</si>
  <si>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</si>
  <si>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</si>
  <si>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</si>
  <si>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</si>
  <si>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</si>
  <si>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</si>
  <si>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</si>
  <si>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</si>
  <si>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</si>
  <si>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</si>
  <si>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</si>
  <si>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</si>
  <si>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</si>
  <si>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</si>
  <si>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</si>
  <si>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</si>
  <si>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</si>
  <si>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</si>
  <si>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</si>
  <si>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</si>
  <si>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</si>
  <si>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</si>
  <si>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</si>
  <si>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</si>
  <si>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</si>
  <si>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</si>
  <si>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</si>
  <si>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</si>
  <si>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</si>
  <si>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</si>
  <si>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</si>
  <si>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</si>
  <si>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</si>
  <si>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</si>
  <si>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</si>
  <si>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</si>
  <si>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</si>
  <si>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</si>
  <si>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</si>
  <si>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</si>
  <si>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</si>
  <si>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</si>
  <si>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</si>
  <si>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</si>
  <si>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</si>
  <si>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</si>
  <si>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</si>
  <si>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</si>
  <si>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</si>
  <si>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</si>
  <si>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</si>
  <si>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</si>
  <si>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</si>
  <si>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</si>
  <si>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</si>
  <si>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</si>
  <si>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</si>
  <si>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</si>
  <si>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</si>
  <si>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</si>
  <si>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</si>
  <si>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</si>
  <si>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</si>
  <si>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</si>
  <si>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</si>
  <si>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</si>
  <si>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</si>
  <si>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</si>
  <si>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</si>
  <si>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</si>
  <si>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</si>
  <si>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</si>
  <si>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</si>
  <si>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</si>
  <si>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</si>
  <si>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</si>
  <si>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</si>
  <si>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</si>
  <si>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</si>
  <si>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</si>
  <si>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</si>
  <si>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</si>
  <si>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</si>
  <si>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</si>
  <si>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</si>
  <si>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</si>
  <si>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</si>
  <si>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</si>
  <si>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</si>
  <si>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</si>
  <si>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</si>
  <si>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</si>
  <si>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</si>
  <si>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</si>
  <si>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</si>
  <si>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</si>
  <si>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</si>
  <si>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</si>
  <si>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</si>
  <si>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</si>
  <si>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</si>
  <si>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</si>
  <si>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</si>
  <si>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</si>
  <si>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</si>
  <si>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</si>
  <si>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</si>
  <si>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</si>
  <si>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</si>
  <si>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</si>
  <si>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</si>
  <si>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</si>
  <si>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</si>
  <si>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</si>
  <si>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</si>
  <si>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</si>
  <si>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</si>
  <si>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</si>
  <si>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</si>
  <si>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</si>
  <si>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</si>
  <si>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</si>
  <si>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</si>
  <si>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</si>
  <si>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</si>
  <si>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</si>
  <si>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</si>
  <si>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</si>
  <si>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</si>
  <si>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</si>
  <si>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</si>
  <si>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</si>
  <si>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</si>
  <si>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</si>
  <si>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</si>
  <si>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</si>
  <si>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</si>
  <si>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</si>
  <si>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</si>
  <si>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</si>
  <si>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</si>
  <si>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</si>
  <si>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</si>
  <si>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</si>
  <si>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</si>
  <si>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</si>
  <si>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</si>
  <si>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</si>
  <si>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</si>
  <si>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</si>
  <si>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</si>
  <si>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</si>
  <si>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</si>
  <si>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</si>
  <si>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</si>
  <si>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</si>
  <si>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</si>
  <si>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</si>
  <si>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</si>
  <si>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</si>
  <si>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</si>
  <si>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</si>
  <si>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</si>
  <si>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</si>
  <si>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</si>
  <si>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</si>
  <si>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</si>
  <si>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</si>
  <si>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</si>
  <si>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</si>
  <si>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</si>
  <si>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</si>
  <si>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</si>
  <si>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</si>
  <si>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</si>
  <si>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</si>
  <si>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</si>
  <si>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</si>
  <si>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</si>
  <si>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</si>
  <si>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</si>
  <si>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</si>
  <si>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</si>
  <si>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</si>
  <si>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</si>
  <si>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</si>
  <si>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</si>
  <si>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</si>
  <si>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</si>
  <si>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</si>
  <si>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</si>
  <si>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</si>
  <si>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</si>
  <si>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</si>
  <si>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</si>
  <si>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</si>
  <si>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</si>
  <si>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</si>
  <si>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</si>
  <si>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</si>
  <si>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</si>
  <si>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</si>
  <si>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</si>
  <si>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</si>
  <si>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</si>
  <si>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</si>
  <si>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</si>
  <si>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</si>
  <si>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</si>
  <si>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</si>
  <si>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</si>
  <si>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</si>
  <si>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</si>
  <si>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</si>
  <si>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</si>
  <si>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</si>
  <si>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</si>
  <si>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</si>
  <si>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</si>
  <si>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</si>
  <si>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</si>
  <si>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</si>
  <si>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</si>
  <si>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</si>
  <si>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</si>
  <si>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</si>
  <si>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</si>
  <si>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</si>
  <si>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</si>
  <si>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</si>
  <si>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</si>
  <si>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</si>
  <si>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</si>
  <si>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</si>
  <si>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</si>
  <si>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</si>
  <si>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</si>
  <si>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</si>
  <si>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</si>
  <si>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</si>
  <si>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</si>
  <si>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</si>
  <si>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</si>
  <si>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</si>
  <si>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</si>
  <si>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</si>
  <si>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</si>
  <si>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</si>
  <si>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</si>
  <si>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</si>
  <si>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</si>
  <si>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</si>
  <si>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</si>
  <si>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</si>
  <si>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</si>
  <si>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</si>
  <si>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</si>
  <si>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</si>
  <si>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</si>
  <si>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</si>
  <si>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</si>
  <si>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</si>
  <si>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</si>
  <si>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</si>
  <si>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</si>
  <si>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</si>
  <si>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</si>
  <si>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</si>
  <si>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</si>
  <si>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</si>
  <si>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</si>
  <si>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</si>
  <si>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</si>
  <si>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</si>
  <si>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</si>
  <si>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</si>
  <si>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</si>
  <si>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</si>
  <si>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</si>
  <si>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</si>
  <si>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</si>
  <si>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</si>
  <si>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</si>
  <si>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</si>
  <si>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</si>
  <si>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</si>
  <si>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</si>
  <si>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</si>
  <si>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</si>
  <si>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</si>
  <si>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</si>
  <si>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</si>
  <si>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</si>
  <si>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</si>
  <si>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</si>
  <si>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</si>
  <si>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</si>
  <si>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</si>
  <si>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</si>
  <si>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</si>
  <si>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</si>
  <si>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</si>
  <si>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</si>
  <si>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</si>
  <si>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</si>
  <si>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</si>
  <si>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</si>
  <si>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</si>
  <si>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</si>
  <si>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</si>
  <si>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</si>
  <si>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</si>
  <si>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</si>
  <si>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</si>
  <si>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</si>
  <si>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</si>
  <si>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</si>
  <si>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</si>
  <si>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</si>
  <si>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</si>
  <si>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</si>
  <si>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</si>
  <si>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</si>
  <si>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</si>
  <si>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</si>
  <si>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</si>
  <si>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</si>
  <si>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</si>
  <si>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</si>
  <si>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</si>
  <si>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</si>
  <si>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</si>
  <si>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</si>
  <si>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</si>
  <si>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</si>
  <si>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</si>
  <si>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</si>
  <si>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</si>
  <si>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</si>
  <si>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</si>
  <si>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</si>
  <si>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</si>
  <si>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</si>
  <si>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</si>
  <si>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</si>
  <si>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</si>
  <si>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</si>
  <si>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</si>
  <si>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</si>
  <si>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</si>
  <si>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</si>
  <si>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</si>
  <si>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</si>
  <si>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</si>
  <si>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</si>
  <si>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</si>
  <si>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</si>
  <si>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</si>
  <si>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</si>
  <si>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</si>
  <si>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</si>
  <si>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</si>
  <si>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</si>
  <si>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</si>
  <si>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</si>
  <si>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</si>
  <si>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</si>
  <si>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</si>
  <si>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</si>
  <si>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</si>
  <si>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</si>
  <si>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</si>
  <si>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</si>
  <si>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</si>
  <si>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</si>
  <si>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</si>
  <si>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</si>
  <si>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</si>
  <si>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</si>
  <si>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</si>
  <si>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</si>
  <si>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</si>
  <si>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</si>
  <si>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</si>
  <si>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</si>
  <si>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</si>
  <si>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</si>
  <si>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</si>
  <si>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</si>
  <si>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</si>
  <si>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</si>
  <si>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</si>
  <si>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</si>
  <si>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</si>
  <si>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</si>
  <si>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</si>
  <si>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</si>
  <si>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</si>
  <si>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</si>
  <si>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</si>
  <si>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</si>
  <si>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</si>
  <si>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</si>
  <si>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</si>
  <si>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</si>
  <si>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</si>
  <si>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</si>
  <si>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</si>
  <si>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</si>
  <si>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</si>
  <si>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</si>
  <si>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</si>
  <si>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</si>
  <si>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</si>
  <si>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</si>
  <si>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</si>
  <si>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</si>
  <si>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</si>
  <si>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</si>
  <si>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</si>
  <si>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</si>
  <si>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</si>
  <si>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</si>
  <si>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</si>
  <si>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</si>
  <si>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</si>
  <si>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</si>
  <si>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</si>
  <si>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</si>
  <si>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</si>
  <si>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</si>
  <si>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</si>
  <si>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</si>
  <si>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</si>
  <si>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</si>
  <si>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</si>
  <si>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</si>
  <si>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</si>
  <si>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</si>
  <si>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</si>
  <si>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</si>
  <si>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</si>
  <si>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</si>
  <si>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</si>
  <si>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</si>
  <si>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</si>
  <si>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</si>
  <si>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</si>
  <si>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</si>
  <si>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</si>
  <si>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</si>
  <si>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</si>
  <si>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</si>
  <si>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</si>
  <si>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</si>
  <si>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</si>
  <si>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</si>
  <si>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</si>
  <si>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</si>
  <si>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</si>
  <si>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</si>
  <si>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</si>
  <si>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</si>
  <si>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</si>
  <si>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</si>
  <si>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</si>
  <si>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</si>
  <si>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</si>
  <si>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</si>
  <si>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</si>
  <si>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</si>
  <si>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</si>
  <si>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</si>
  <si>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</si>
  <si>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</si>
  <si>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</si>
  <si>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</si>
  <si>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</si>
  <si>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</si>
  <si>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</si>
  <si>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</si>
  <si>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</si>
  <si>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</si>
  <si>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</si>
  <si>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</si>
  <si>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</si>
  <si>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</si>
  <si>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</si>
  <si>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</si>
  <si>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</si>
  <si>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</si>
  <si>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</si>
  <si>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</si>
  <si>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</si>
  <si>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</si>
  <si>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</si>
  <si>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</si>
  <si>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</si>
  <si>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</si>
  <si>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</si>
  <si>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</si>
  <si>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</si>
  <si>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</si>
  <si>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</si>
  <si>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</si>
  <si>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</si>
  <si>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</si>
  <si>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</si>
  <si>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</si>
  <si>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</si>
  <si>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</si>
  <si>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</si>
  <si>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</si>
  <si>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</si>
  <si>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</si>
  <si>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</si>
  <si>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</si>
  <si>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</si>
  <si>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</si>
  <si>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</si>
  <si>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</si>
  <si>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</si>
  <si>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</si>
  <si>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</si>
  <si>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</si>
  <si>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</si>
  <si>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</si>
  <si>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</si>
  <si>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</si>
  <si>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</si>
  <si>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</si>
  <si>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</si>
  <si>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</si>
  <si>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</si>
  <si>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</si>
  <si>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</si>
  <si>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</si>
  <si>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</si>
  <si>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</si>
  <si>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</si>
  <si>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</si>
  <si>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</si>
  <si>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</si>
  <si>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</si>
  <si>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</si>
  <si>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</si>
  <si>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</si>
  <si>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</si>
  <si>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</si>
  <si>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</si>
  <si>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</si>
  <si>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</si>
  <si>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</si>
  <si>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</si>
  <si>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</si>
  <si>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</si>
  <si>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</si>
  <si>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</si>
  <si>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</si>
  <si>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</si>
  <si>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</si>
  <si>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</si>
  <si>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</si>
  <si>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</si>
  <si>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</si>
  <si>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</si>
  <si>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</si>
  <si>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</si>
  <si>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</si>
  <si>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</si>
  <si>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</si>
  <si>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</si>
  <si>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</si>
  <si>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</si>
  <si>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</si>
  <si>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</si>
  <si>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</si>
  <si>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</si>
  <si>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</si>
  <si>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</si>
  <si>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</si>
  <si>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</si>
  <si>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</si>
  <si>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</si>
  <si>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</si>
  <si>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</si>
  <si>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</si>
  <si>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</si>
  <si>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</si>
  <si>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</si>
  <si>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</si>
  <si>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</si>
  <si>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</si>
  <si>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</si>
  <si>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</si>
  <si>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</si>
  <si>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</si>
  <si>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</si>
  <si>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</si>
  <si>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</si>
  <si>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</si>
  <si>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</si>
  <si>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</si>
  <si>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</si>
  <si>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</si>
  <si>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</si>
  <si>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</si>
  <si>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</si>
  <si>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</si>
  <si>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</si>
  <si>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</si>
  <si>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</si>
  <si>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</si>
  <si>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</si>
  <si>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</si>
  <si>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</si>
  <si>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</si>
  <si>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</si>
  <si>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</si>
  <si>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</si>
  <si>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</si>
  <si>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</si>
  <si>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</si>
  <si>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</si>
  <si>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</si>
  <si>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</si>
  <si>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</si>
  <si>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</si>
  <si>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</si>
  <si>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</si>
  <si>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</si>
  <si>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</si>
  <si>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</si>
  <si>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</si>
  <si>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</si>
  <si>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</si>
  <si>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</si>
  <si>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</si>
  <si>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</si>
  <si>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</si>
  <si>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</si>
  <si>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</si>
  <si>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</si>
  <si>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</si>
  <si>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</si>
  <si>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</si>
  <si>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</si>
  <si>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</si>
  <si>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</si>
  <si>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</si>
  <si>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</si>
  <si>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</si>
  <si>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</si>
  <si>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</si>
  <si>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</si>
  <si>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</si>
  <si>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</si>
  <si>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</si>
  <si>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</si>
  <si>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</si>
  <si>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</si>
  <si>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</si>
  <si>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</si>
  <si>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</si>
  <si>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</si>
  <si>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</si>
  <si>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</si>
  <si>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</si>
  <si>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</si>
  <si>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</si>
  <si>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</si>
  <si>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</si>
  <si>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</si>
  <si>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</si>
  <si>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</si>
  <si>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</si>
  <si>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</si>
  <si>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</si>
  <si>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</si>
  <si>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</si>
  <si>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</si>
  <si>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</si>
  <si>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</si>
  <si>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</si>
  <si>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</si>
  <si>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</si>
  <si>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</si>
  <si>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</si>
  <si>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</si>
  <si>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</si>
  <si>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</si>
  <si>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</si>
  <si>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</si>
  <si>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</si>
  <si>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</si>
  <si>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</si>
  <si>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</si>
  <si>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</si>
  <si>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</si>
  <si>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</si>
  <si>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</si>
  <si>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</si>
  <si>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</si>
  <si>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</si>
  <si>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</si>
  <si>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</si>
  <si>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</si>
  <si>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</si>
  <si>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</si>
  <si>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</si>
  <si>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</si>
  <si>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</si>
  <si>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</si>
  <si>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</si>
  <si>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</si>
  <si>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</si>
  <si>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</si>
  <si>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</si>
  <si>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</si>
  <si>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</si>
  <si>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</si>
  <si>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</si>
  <si>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</si>
  <si>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</si>
  <si>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</si>
  <si>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</si>
  <si>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</si>
  <si>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</si>
  <si>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</si>
  <si>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</si>
  <si>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</si>
  <si>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</si>
  <si>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</si>
  <si>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</si>
  <si>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</si>
  <si>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</si>
  <si>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</si>
  <si>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</si>
  <si>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</si>
  <si>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</si>
  <si>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</si>
  <si>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</si>
  <si>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</si>
  <si>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</si>
  <si>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</si>
  <si>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</si>
  <si>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</si>
  <si>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</si>
  <si>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</si>
  <si>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</si>
  <si>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</si>
  <si>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</si>
  <si>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</si>
  <si>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</si>
  <si>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</si>
  <si>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</si>
  <si>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</si>
  <si>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</si>
  <si>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</si>
  <si>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</si>
  <si>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</si>
  <si>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</si>
  <si>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</si>
  <si>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</si>
  <si>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</si>
  <si>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</si>
  <si>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</si>
  <si>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</si>
  <si>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</si>
  <si>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</si>
  <si>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</si>
  <si>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</si>
  <si>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</si>
  <si>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</si>
  <si>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</si>
  <si>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</si>
  <si>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</si>
  <si>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</si>
  <si>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</si>
  <si>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</si>
  <si>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</si>
  <si>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</si>
  <si>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</si>
  <si>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</si>
  <si>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</si>
  <si>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</si>
  <si>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</si>
  <si>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</si>
  <si>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</si>
  <si>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</si>
  <si>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</si>
  <si>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</si>
  <si>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</si>
  <si>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</si>
  <si>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</si>
  <si>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</si>
  <si>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</si>
  <si>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</si>
  <si>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</si>
  <si>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</si>
  <si>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</si>
  <si>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</si>
  <si>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</si>
  <si>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</si>
  <si>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</si>
  <si>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</si>
  <si>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</si>
  <si>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</si>
  <si>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</si>
  <si>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</si>
  <si>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</si>
  <si>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</si>
  <si>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</si>
  <si>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</si>
  <si>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</si>
  <si>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</si>
  <si>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</si>
  <si>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</si>
  <si>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</si>
  <si>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</si>
  <si>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</si>
  <si>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</si>
  <si>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</si>
  <si>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</si>
  <si>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</si>
  <si>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</si>
  <si>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</si>
  <si>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</si>
  <si>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</si>
  <si>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</si>
  <si>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</si>
  <si>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</si>
  <si>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</si>
  <si>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</si>
  <si>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</si>
  <si>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</si>
  <si>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</si>
  <si>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</si>
  <si>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</si>
  <si>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</si>
  <si>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</si>
  <si>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</si>
  <si>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</si>
  <si>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</si>
  <si>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</si>
  <si>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</si>
  <si>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</si>
  <si>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</si>
  <si>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</si>
  <si>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</si>
  <si>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</si>
  <si>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</si>
  <si>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</si>
  <si>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</si>
  <si>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</si>
  <si>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</si>
  <si>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</si>
  <si>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</si>
  <si>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</si>
  <si>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</si>
  <si>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</si>
  <si>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</si>
  <si>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</si>
  <si>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</si>
  <si>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</si>
  <si>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</si>
  <si>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</si>
  <si>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</si>
  <si>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</si>
  <si>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</si>
  <si>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</si>
  <si>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</si>
  <si>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</si>
  <si>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</si>
  <si>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</si>
  <si>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</si>
  <si>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</si>
  <si>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</si>
  <si>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</si>
  <si>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</si>
  <si>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</si>
  <si>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</si>
  <si>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</si>
  <si>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</si>
  <si>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</si>
  <si>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</si>
  <si>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</si>
  <si>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</si>
  <si>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</si>
  <si>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</si>
  <si>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</si>
  <si>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</si>
  <si>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</si>
  <si>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</si>
  <si>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</si>
  <si>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</si>
  <si>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</si>
  <si>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</si>
  <si>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</si>
  <si>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</si>
  <si>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</si>
  <si>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</si>
  <si>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</si>
  <si>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</si>
  <si>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</si>
  <si>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</si>
  <si>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</si>
  <si>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</si>
  <si>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</si>
  <si>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</si>
  <si>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</si>
  <si>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</si>
  <si>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</si>
  <si>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</si>
  <si>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</si>
  <si>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</si>
  <si>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</si>
  <si>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</si>
  <si>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</si>
  <si>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</si>
  <si>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</si>
  <si>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</si>
  <si>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</si>
  <si>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</si>
  <si>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</si>
  <si>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</si>
  <si>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</si>
  <si>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</si>
  <si>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</si>
  <si>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</si>
  <si>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</si>
  <si>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</si>
  <si>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</si>
  <si>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</si>
  <si>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</si>
  <si>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</si>
  <si>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</si>
  <si>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</si>
  <si>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</si>
  <si>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</si>
  <si>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</si>
  <si>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</si>
  <si>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</si>
  <si>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</si>
  <si>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</si>
  <si>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</si>
  <si>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</si>
  <si>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</si>
  <si>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</si>
  <si>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</si>
  <si>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</si>
  <si>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</si>
  <si>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</si>
  <si>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</si>
  <si>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</si>
  <si>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</si>
  <si>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</si>
  <si>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</si>
  <si>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</si>
  <si>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</si>
  <si>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</si>
  <si>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</si>
  <si>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</si>
  <si>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</si>
  <si>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</si>
  <si>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</si>
  <si>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</si>
  <si>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</si>
  <si>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</si>
  <si>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</si>
  <si>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</si>
  <si>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</si>
  <si>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</si>
  <si>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</si>
  <si>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</si>
  <si>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</si>
  <si>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</si>
  <si>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</si>
  <si>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</si>
  <si>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</si>
  <si>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</si>
  <si>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</si>
  <si>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</si>
  <si>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</si>
  <si>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</si>
  <si>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</si>
  <si>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</si>
  <si>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</si>
  <si>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</si>
  <si>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</si>
  <si>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</si>
  <si>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</si>
  <si>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</si>
  <si>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</si>
  <si>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</si>
  <si>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</si>
  <si>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</si>
  <si>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</si>
  <si>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</si>
  <si>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</si>
  <si>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</si>
  <si>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</si>
  <si>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</si>
  <si>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</si>
  <si>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</si>
  <si>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</si>
  <si>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</si>
  <si>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</si>
  <si>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</si>
  <si>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</si>
  <si>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</si>
  <si>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</si>
  <si>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</si>
  <si>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</si>
  <si>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</si>
  <si>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</si>
  <si>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</si>
  <si>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</si>
  <si>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</si>
  <si>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</si>
  <si>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</si>
  <si>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</si>
  <si>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</si>
  <si>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</si>
  <si>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</si>
  <si>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</si>
  <si>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</si>
  <si>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</si>
  <si>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</si>
  <si>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</si>
  <si>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</si>
  <si>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</si>
  <si>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</si>
  <si>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</si>
  <si>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</si>
  <si>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</si>
  <si>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</si>
  <si>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</si>
  <si>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</si>
  <si>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</si>
  <si>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</si>
  <si>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</si>
  <si>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</si>
  <si>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</si>
  <si>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</si>
  <si>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</si>
  <si>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</si>
  <si>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</si>
  <si>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</si>
  <si>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</si>
  <si>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</si>
  <si>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</si>
  <si>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</si>
  <si>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</si>
  <si>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</si>
  <si>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</si>
  <si>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</si>
  <si>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</si>
  <si>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</si>
  <si>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</si>
  <si>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</si>
  <si>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</si>
  <si>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</si>
  <si>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</si>
  <si>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</si>
  <si>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</si>
  <si>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</si>
  <si>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</si>
  <si>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</si>
  <si>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</si>
  <si>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</si>
  <si>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</si>
  <si>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</si>
  <si>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</si>
  <si>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</si>
  <si>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</si>
  <si>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</si>
  <si>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</si>
  <si>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</si>
  <si>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</si>
  <si>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</si>
  <si>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</si>
  <si>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</si>
  <si>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</si>
  <si>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</si>
  <si>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</si>
  <si>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</si>
  <si>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</si>
  <si>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</si>
  <si>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</si>
  <si>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</si>
  <si>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</si>
  <si>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</si>
  <si>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</si>
  <si>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</si>
  <si>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</si>
  <si>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</si>
  <si>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</si>
  <si>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</si>
  <si>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</si>
  <si>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</si>
  <si>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</si>
  <si>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</si>
  <si>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</si>
  <si>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</si>
  <si>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</si>
  <si>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</si>
  <si>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</si>
  <si>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</si>
  <si>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</si>
  <si>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</si>
  <si>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</si>
  <si>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</si>
  <si>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</si>
  <si>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</si>
  <si>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</si>
  <si>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</si>
  <si>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</si>
  <si>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</si>
  <si>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</si>
  <si>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</si>
  <si>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</si>
  <si>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</si>
  <si>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</si>
  <si>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</si>
  <si>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</si>
  <si>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</si>
  <si>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</si>
  <si>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</si>
  <si>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</si>
  <si>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</si>
  <si>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</si>
  <si>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</si>
  <si>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</si>
  <si>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</si>
  <si>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</si>
  <si>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</si>
  <si>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</si>
  <si>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</si>
  <si>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</si>
  <si>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</si>
  <si>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</si>
  <si>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</si>
  <si>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</si>
  <si>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</si>
  <si>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</si>
  <si>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</si>
  <si>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</si>
  <si>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</si>
  <si>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</si>
  <si>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</si>
  <si>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</si>
  <si>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</si>
  <si>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</si>
  <si>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</si>
  <si>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</si>
  <si>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</si>
  <si>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</si>
  <si>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</si>
  <si>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</si>
  <si>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</si>
  <si>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</si>
  <si>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</si>
  <si>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</si>
  <si>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</si>
  <si>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</si>
  <si>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</si>
  <si>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</si>
  <si>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</si>
  <si>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</si>
  <si>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</si>
  <si>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</si>
  <si>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</si>
  <si>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</si>
  <si>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</si>
  <si>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</si>
  <si>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</si>
  <si>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</si>
  <si>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</si>
  <si>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</si>
  <si>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</si>
  <si>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</si>
  <si>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</si>
  <si>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</si>
  <si>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</si>
  <si>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</si>
  <si>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</si>
  <si>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</si>
  <si>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</si>
  <si>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</si>
  <si>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</si>
  <si>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</si>
  <si>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</si>
  <si>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</si>
  <si>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</si>
  <si>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</si>
  <si>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</si>
  <si>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</si>
  <si>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</si>
  <si>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</si>
  <si>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</si>
  <si>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</si>
  <si>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</si>
  <si>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</si>
  <si>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</si>
  <si>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</si>
  <si>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</si>
  <si>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</si>
  <si>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</si>
  <si>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</si>
  <si>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</si>
  <si>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</si>
  <si>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</si>
  <si>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</si>
  <si>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</si>
  <si>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</si>
  <si>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</si>
  <si>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</si>
  <si>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</si>
  <si>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</si>
  <si>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</si>
  <si>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</si>
  <si>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</si>
  <si>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</si>
  <si>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</si>
  <si>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</si>
  <si>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</si>
  <si>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</si>
  <si>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</si>
  <si>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</si>
  <si>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</si>
  <si>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</si>
  <si>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</si>
  <si>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</si>
  <si>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</si>
  <si>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</si>
  <si>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</si>
  <si>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</si>
  <si>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</si>
  <si>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</si>
  <si>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</si>
  <si>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</si>
  <si>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</si>
  <si>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</si>
  <si>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</si>
  <si>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</si>
  <si>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</si>
  <si>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</si>
  <si>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</si>
  <si>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</si>
  <si>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</si>
  <si>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</si>
  <si>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</si>
  <si>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</si>
  <si>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</si>
  <si>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</si>
  <si>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</si>
  <si>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</si>
  <si>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</si>
  <si>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</si>
  <si>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</si>
  <si>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</si>
  <si>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</si>
  <si>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</si>
  <si>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</si>
  <si>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</si>
  <si>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</si>
  <si>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</si>
  <si>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</si>
  <si>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</si>
  <si>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</si>
  <si>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</si>
  <si>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</si>
  <si>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</si>
  <si>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</si>
  <si>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</si>
  <si>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</si>
  <si>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</si>
  <si>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</si>
  <si>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</si>
  <si>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</si>
  <si>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</si>
  <si>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</si>
  <si>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</si>
  <si>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</si>
  <si>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</si>
  <si>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</si>
  <si>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</si>
  <si>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</si>
  <si>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</si>
  <si>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</si>
  <si>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</si>
  <si>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</si>
  <si>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</si>
  <si>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</si>
  <si>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</si>
  <si>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</si>
  <si>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</si>
  <si>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</si>
  <si>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</si>
  <si>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</si>
  <si>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</si>
  <si>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</si>
  <si>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</si>
  <si>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</si>
  <si>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</si>
  <si>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</si>
  <si>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</si>
  <si>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</si>
  <si>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</si>
  <si>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</si>
  <si>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</si>
  <si>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</si>
  <si>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</si>
  <si>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</si>
  <si>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</si>
  <si>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</si>
  <si>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</si>
  <si>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</si>
  <si>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</si>
  <si>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</si>
  <si>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</si>
  <si>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</si>
  <si>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</si>
  <si>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</si>
  <si>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</si>
  <si>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</si>
  <si>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</si>
  <si>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</si>
  <si>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</si>
  <si>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</si>
  <si>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</si>
  <si>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</si>
  <si>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</si>
  <si>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</si>
  <si>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</si>
  <si>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</si>
  <si>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</si>
  <si>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</si>
  <si>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</si>
  <si>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</si>
  <si>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</si>
  <si>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</si>
  <si>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</si>
  <si>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</si>
  <si>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</si>
  <si>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</si>
  <si>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</si>
  <si>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</si>
  <si>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</si>
  <si>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</si>
  <si>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</si>
  <si>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</si>
  <si>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</si>
  <si>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</si>
  <si>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</si>
  <si>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</si>
  <si>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</si>
  <si>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</si>
  <si>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</si>
  <si>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</si>
  <si>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</si>
  <si>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</si>
  <si>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</si>
  <si>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</si>
  <si>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</si>
  <si>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</si>
  <si>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</si>
  <si>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</si>
  <si>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</si>
  <si>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</si>
  <si>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</si>
  <si>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</si>
  <si>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</si>
  <si>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</si>
  <si>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</si>
  <si>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</si>
  <si>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</si>
  <si>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</si>
  <si>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</si>
  <si>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</si>
  <si>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</si>
  <si>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</si>
  <si>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</si>
  <si>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</si>
  <si>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</si>
  <si>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</si>
  <si>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</si>
  <si>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</si>
  <si>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</si>
  <si>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</si>
  <si>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</si>
  <si>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</si>
  <si>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</si>
  <si>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</si>
  <si>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</si>
  <si>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</si>
  <si>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</si>
  <si>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</si>
  <si>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</si>
  <si>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</si>
  <si>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</si>
  <si>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</si>
  <si>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</si>
  <si>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</si>
  <si>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</si>
  <si>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</si>
  <si>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</si>
  <si>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</si>
  <si>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</si>
  <si>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</si>
  <si>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</si>
  <si>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</si>
  <si>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</si>
  <si>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</si>
  <si>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</si>
  <si>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</si>
  <si>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</si>
  <si>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</si>
  <si>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</si>
  <si>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</si>
  <si>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</si>
  <si>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</si>
  <si>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</si>
  <si>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</si>
  <si>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</si>
  <si>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</si>
  <si>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</si>
  <si>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</si>
  <si>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</si>
  <si>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</si>
  <si>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</si>
  <si>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</si>
  <si>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</si>
  <si>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</si>
  <si>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</si>
  <si>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</si>
  <si>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</si>
  <si>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</si>
  <si>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</si>
  <si>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</si>
  <si>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</si>
  <si>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</si>
  <si>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</si>
  <si>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</si>
  <si>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</si>
  <si>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</si>
  <si>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</si>
  <si>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</si>
  <si>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</si>
  <si>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</si>
  <si>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</si>
  <si>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</si>
  <si>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</si>
  <si>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</si>
  <si>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</si>
  <si>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</si>
  <si>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</si>
  <si>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</si>
  <si>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</si>
  <si>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</si>
  <si>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</si>
  <si>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</si>
  <si>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</si>
  <si>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</si>
  <si>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</si>
  <si>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</si>
  <si>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</si>
  <si>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</si>
  <si>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</si>
  <si>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</si>
  <si>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</si>
  <si>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</si>
  <si>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</si>
  <si>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</si>
  <si>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</si>
  <si>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</si>
  <si>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</si>
  <si>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</si>
  <si>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</si>
  <si>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</si>
  <si>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</si>
  <si>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</si>
  <si>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</si>
  <si>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</si>
  <si>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</si>
  <si>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</si>
  <si>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</si>
  <si>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</si>
  <si>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</si>
  <si>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</si>
  <si>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</si>
  <si>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</si>
  <si>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</si>
  <si>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</si>
  <si>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</si>
  <si>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</si>
  <si>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</si>
  <si>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</si>
  <si>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</si>
  <si>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</si>
  <si>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</si>
  <si>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</si>
  <si>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</si>
  <si>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</si>
  <si>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</si>
  <si>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</si>
  <si>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</si>
  <si>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</si>
  <si>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</si>
  <si>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</si>
  <si>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</si>
  <si>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</si>
  <si>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</si>
  <si>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</si>
  <si>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</si>
  <si>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</si>
  <si>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</si>
  <si>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</si>
  <si>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</si>
  <si>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</si>
  <si>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</si>
  <si>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</si>
  <si>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</si>
  <si>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</si>
  <si>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</si>
  <si>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</si>
  <si>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</si>
  <si>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</si>
  <si>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</si>
  <si>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</si>
  <si>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</si>
  <si>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</si>
  <si>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</si>
  <si>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</si>
  <si>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</si>
  <si>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</si>
  <si>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</si>
  <si>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</si>
  <si>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</si>
  <si>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</si>
  <si>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</si>
  <si>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</si>
  <si>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</si>
  <si>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</si>
  <si>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</si>
  <si>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</si>
  <si>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</si>
  <si>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</si>
  <si>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</si>
  <si>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</si>
  <si>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</si>
  <si>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</si>
  <si>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</si>
  <si>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</si>
  <si>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</si>
  <si>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</si>
  <si>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</si>
  <si>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</si>
  <si>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</si>
  <si>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</si>
  <si>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</si>
  <si>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</si>
  <si>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</si>
  <si>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</si>
  <si>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</si>
  <si>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</si>
  <si>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</si>
  <si>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</si>
  <si>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</si>
  <si>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</si>
  <si>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</si>
  <si>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</si>
  <si>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</si>
  <si>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</si>
  <si>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</si>
  <si>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</si>
  <si>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</si>
  <si>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</si>
  <si>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</si>
  <si>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</si>
  <si>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</si>
  <si>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</si>
  <si>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</si>
  <si>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</si>
  <si>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</si>
  <si>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</si>
  <si>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</si>
  <si>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</si>
  <si>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</si>
  <si>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</si>
  <si>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</si>
  <si>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</si>
  <si>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</si>
  <si>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</si>
  <si>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</si>
  <si>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</si>
  <si>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</si>
  <si>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</si>
  <si>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</si>
  <si>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</si>
  <si>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</si>
  <si>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</si>
  <si>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</si>
  <si>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</si>
  <si>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</si>
  <si>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</si>
  <si>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</si>
  <si>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</si>
  <si>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</si>
  <si>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</si>
  <si>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</si>
  <si>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</si>
  <si>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</si>
  <si>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</si>
  <si>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</si>
  <si>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</si>
  <si>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</si>
  <si>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</si>
  <si>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</si>
  <si>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</si>
  <si>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</si>
  <si>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</si>
  <si>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</si>
  <si>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</si>
  <si>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</si>
  <si>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</si>
  <si>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</si>
  <si>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</si>
  <si>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</si>
  <si>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</si>
  <si>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</si>
  <si>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</si>
  <si>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</si>
  <si>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</si>
  <si>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</si>
  <si>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</si>
  <si>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</si>
  <si>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</si>
  <si>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</si>
  <si>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</si>
  <si>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</si>
  <si>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</si>
  <si>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</si>
  <si>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</si>
  <si>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</si>
  <si>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</si>
  <si>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</si>
  <si>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</si>
  <si>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</si>
  <si>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</si>
  <si>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</si>
  <si>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</si>
  <si>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</si>
  <si>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</si>
  <si>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</si>
  <si>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</si>
  <si>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</si>
  <si>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</si>
  <si>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</si>
  <si>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</si>
  <si>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</si>
  <si>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</si>
  <si>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</si>
  <si>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</si>
  <si>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</si>
  <si>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</si>
  <si>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</si>
  <si>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</si>
  <si>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</si>
  <si>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</si>
  <si>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</si>
  <si>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</si>
  <si>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</si>
  <si>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</si>
  <si>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</si>
  <si>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</si>
  <si>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</si>
  <si>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</si>
  <si>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</si>
  <si>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</si>
  <si>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</si>
  <si>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</si>
  <si>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</si>
  <si>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</si>
  <si>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</si>
  <si>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</si>
  <si>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</si>
  <si>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</si>
  <si>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</si>
  <si>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</si>
  <si>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</si>
  <si>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</si>
  <si>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</si>
  <si>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</si>
  <si>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</si>
  <si>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</si>
  <si>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</si>
  <si>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</si>
  <si>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</si>
  <si>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</si>
  <si>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</si>
  <si>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</si>
  <si>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</si>
  <si>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</si>
  <si>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</si>
  <si>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</si>
  <si>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</si>
  <si>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</si>
  <si>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</si>
  <si>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</si>
  <si>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</si>
  <si>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</si>
  <si>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</si>
  <si>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</si>
  <si>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</si>
  <si>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</si>
  <si>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</si>
  <si>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</si>
  <si>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</si>
  <si>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</si>
  <si>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</si>
  <si>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</si>
  <si>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</si>
  <si>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</si>
  <si>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</si>
  <si>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</si>
  <si>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</si>
  <si>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</si>
  <si>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</si>
  <si>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</si>
  <si>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</si>
  <si>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</si>
  <si>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</si>
  <si>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</si>
  <si>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</si>
  <si>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</si>
  <si>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</si>
  <si>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</si>
  <si>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</si>
  <si>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</si>
  <si>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</si>
  <si>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</si>
  <si>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</si>
  <si>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</si>
  <si>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</si>
  <si>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</si>
  <si>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</si>
  <si>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</si>
  <si>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</si>
  <si>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</si>
  <si>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</si>
  <si>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</si>
  <si>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</si>
  <si>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</si>
  <si>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</si>
  <si>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</si>
  <si>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</si>
  <si>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</si>
  <si>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</si>
  <si>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</si>
  <si>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</si>
  <si>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</si>
  <si>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</si>
  <si>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</si>
  <si>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</si>
  <si>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</si>
  <si>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</si>
  <si>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</si>
  <si>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</si>
  <si>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</si>
  <si>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</si>
  <si>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</si>
  <si>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</si>
  <si>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</si>
  <si>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</si>
  <si>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</si>
  <si>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</si>
  <si>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</si>
  <si>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</si>
  <si>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</si>
  <si>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</si>
  <si>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</si>
  <si>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</si>
  <si>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</si>
  <si>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</si>
  <si>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</si>
  <si>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</si>
  <si>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</si>
  <si>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</si>
  <si>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</si>
  <si>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</si>
  <si>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</si>
  <si>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</si>
  <si>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</si>
  <si>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</si>
  <si>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</si>
  <si>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</si>
  <si>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</si>
  <si>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</si>
  <si>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</si>
  <si>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</si>
  <si>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</si>
  <si>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</si>
  <si>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</si>
  <si>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</si>
  <si>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</si>
  <si>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</si>
  <si>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</si>
  <si>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</si>
  <si>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</si>
  <si>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</si>
  <si>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</si>
  <si>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</si>
  <si>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</si>
  <si>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</si>
  <si>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</si>
  <si>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</si>
  <si>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</si>
  <si>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</si>
  <si>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</si>
  <si>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</si>
  <si>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</si>
  <si>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</si>
  <si>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</si>
  <si>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</si>
  <si>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</si>
  <si>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</si>
  <si>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</si>
  <si>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</si>
  <si>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</si>
  <si>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</si>
  <si>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</si>
  <si>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</si>
  <si>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</si>
  <si>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</si>
  <si>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</si>
  <si>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</si>
  <si>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</si>
  <si>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</si>
  <si>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</si>
  <si>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</si>
  <si>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</si>
  <si>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</si>
  <si>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</si>
  <si>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</si>
  <si>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</si>
  <si>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</si>
  <si>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</si>
  <si>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</si>
  <si>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</si>
  <si>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</si>
  <si>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</si>
  <si>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</si>
  <si>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</si>
  <si>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</si>
  <si>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</si>
  <si>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</si>
  <si>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</si>
  <si>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</si>
  <si>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</si>
  <si>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</si>
  <si>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</si>
  <si>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</si>
  <si>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</si>
  <si>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</si>
  <si>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</si>
  <si>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</si>
  <si>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</si>
  <si>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</si>
  <si>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</si>
  <si>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</si>
  <si>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</si>
  <si>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</si>
  <si>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</si>
  <si>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</si>
  <si>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</si>
  <si>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</si>
  <si>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</si>
  <si>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</si>
  <si>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</si>
  <si>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</si>
  <si>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</si>
  <si>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</si>
  <si>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</si>
  <si>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</si>
  <si>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</si>
  <si>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</si>
  <si>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</si>
  <si>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</si>
  <si>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</si>
  <si>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</si>
  <si>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</si>
  <si>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</si>
  <si>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</si>
  <si>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</si>
  <si>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</si>
  <si>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</si>
  <si>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</si>
  <si>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</si>
  <si>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</si>
  <si>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</si>
  <si>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</si>
  <si>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</si>
  <si>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</si>
  <si>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</si>
  <si>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</si>
  <si>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</si>
  <si>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</si>
  <si>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</si>
  <si>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</si>
  <si>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</si>
  <si>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</si>
  <si>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</si>
  <si>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</si>
  <si>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</si>
  <si>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</si>
  <si>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</si>
  <si>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</si>
  <si>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</si>
  <si>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</si>
  <si>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</si>
  <si>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</si>
  <si>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</si>
  <si>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</si>
  <si>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</si>
  <si>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</si>
  <si>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</si>
  <si>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</si>
  <si>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</si>
  <si>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</si>
  <si>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</si>
  <si>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</si>
  <si>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</si>
  <si>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</si>
  <si>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</si>
  <si>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</si>
  <si>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</si>
  <si>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</si>
  <si>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</si>
  <si>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</si>
  <si>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</si>
  <si>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</si>
  <si>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</si>
  <si>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</si>
  <si>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</si>
  <si>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</si>
  <si>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</si>
  <si>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</si>
  <si>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</si>
  <si>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</si>
  <si>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</si>
  <si>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</si>
  <si>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</si>
  <si>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</si>
  <si>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</si>
  <si>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</si>
  <si>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</si>
  <si>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</si>
  <si>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</si>
  <si>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</si>
  <si>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</si>
  <si>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</si>
  <si>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</si>
  <si>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</si>
  <si>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</si>
  <si>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</si>
  <si>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</si>
  <si>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</si>
  <si>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</si>
  <si>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</si>
  <si>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</si>
  <si>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</si>
  <si>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</si>
  <si>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</si>
  <si>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</si>
  <si>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</si>
  <si>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</si>
  <si>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</si>
  <si>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</si>
  <si>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</si>
  <si>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</si>
  <si>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</si>
  <si>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</si>
  <si>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</si>
  <si>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</si>
  <si>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</si>
  <si>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</si>
  <si>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</si>
  <si>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</si>
  <si>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</si>
  <si>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</si>
  <si>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</si>
  <si>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</si>
  <si>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</si>
  <si>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</si>
  <si>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</si>
  <si>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</si>
  <si>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</si>
  <si>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</si>
  <si>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</si>
  <si>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</si>
  <si>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</si>
  <si>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</si>
  <si>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</si>
  <si>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</si>
  <si>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</si>
  <si>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</si>
  <si>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</si>
  <si>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</si>
  <si>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</si>
  <si>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</si>
  <si>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</si>
  <si>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</si>
  <si>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</si>
  <si>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</si>
  <si>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</si>
  <si>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</si>
  <si>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</si>
  <si>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</si>
  <si>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</si>
  <si>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</si>
  <si>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</si>
  <si>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</si>
  <si>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</si>
  <si>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</si>
  <si>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</si>
  <si>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</si>
  <si>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</si>
  <si>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</si>
  <si>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</si>
  <si>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</si>
  <si>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</si>
  <si>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</si>
  <si>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</si>
  <si>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</si>
  <si>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</si>
  <si>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</si>
  <si>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</si>
  <si>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</si>
  <si>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</si>
  <si>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</si>
  <si>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</si>
  <si>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</si>
  <si>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</si>
  <si>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</si>
  <si>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</si>
  <si>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</si>
  <si>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</si>
  <si>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</si>
  <si>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</si>
  <si>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</si>
  <si>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</si>
  <si>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</si>
  <si>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</si>
  <si>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</si>
  <si>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</si>
  <si>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</si>
  <si>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</si>
  <si>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</si>
  <si>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</si>
  <si>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</si>
  <si>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</si>
  <si>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</si>
  <si>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</si>
  <si>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</si>
  <si>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</si>
  <si>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</si>
  <si>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</si>
  <si>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</si>
  <si>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</si>
  <si>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</si>
  <si>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</si>
  <si>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</si>
  <si>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</si>
  <si>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</si>
  <si>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</si>
  <si>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</si>
  <si>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</si>
  <si>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</si>
  <si>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</si>
  <si>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</si>
  <si>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</si>
  <si>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</si>
  <si>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</si>
  <si>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</si>
  <si>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</si>
  <si>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</si>
  <si>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</si>
  <si>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</si>
  <si>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</si>
  <si>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</si>
  <si>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</si>
  <si>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</si>
  <si>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</si>
  <si>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</si>
  <si>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</si>
  <si>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</si>
  <si>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</si>
  <si>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</si>
  <si>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</si>
  <si>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</si>
  <si>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</si>
  <si>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</si>
  <si>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</si>
  <si>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</si>
  <si>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</si>
  <si>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</si>
  <si>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</si>
  <si>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</si>
  <si>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</si>
  <si>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</si>
  <si>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</si>
  <si>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</si>
  <si>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</si>
  <si>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</si>
  <si>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</si>
  <si>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</si>
  <si>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</si>
  <si>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</si>
  <si>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</si>
  <si>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</si>
  <si>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</si>
  <si>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</si>
  <si>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</si>
  <si>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</si>
  <si>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</si>
  <si>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</si>
  <si>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</si>
  <si>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</si>
  <si>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</si>
  <si>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</si>
  <si>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</si>
  <si>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</si>
  <si>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</si>
  <si>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</si>
  <si>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</si>
  <si>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</si>
  <si>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</si>
  <si>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</si>
  <si>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</si>
  <si>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</si>
  <si>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</si>
  <si>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</si>
  <si>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</si>
  <si>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</si>
  <si>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</si>
  <si>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</si>
  <si>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</si>
  <si>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</si>
  <si>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</si>
  <si>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</si>
  <si>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</si>
  <si>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</si>
  <si>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</si>
  <si>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</si>
  <si>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</si>
  <si>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</si>
  <si>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</si>
  <si>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</si>
  <si>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</si>
  <si>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</si>
  <si>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</si>
  <si>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</si>
  <si>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</si>
  <si>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</si>
  <si>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</si>
  <si>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</si>
  <si>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</si>
  <si>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</si>
  <si>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</si>
  <si>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</si>
  <si>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</si>
  <si>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</si>
  <si>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</si>
  <si>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</si>
  <si>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</si>
  <si>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</si>
  <si>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</si>
  <si>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</si>
  <si>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</si>
  <si>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</si>
  <si>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</si>
  <si>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</si>
  <si>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</si>
  <si>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</si>
  <si>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</si>
  <si>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</si>
  <si>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</si>
  <si>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</si>
  <si>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</si>
  <si>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</si>
  <si>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</si>
  <si>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</si>
  <si>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</si>
  <si>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</si>
  <si>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</si>
  <si>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</si>
  <si>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</si>
  <si>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</si>
  <si>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</si>
  <si>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</si>
  <si>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</si>
  <si>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</si>
  <si>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</si>
  <si>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</si>
  <si>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</si>
  <si>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</si>
  <si>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</si>
  <si>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</si>
  <si>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</si>
  <si>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</si>
  <si>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</si>
  <si>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</si>
  <si>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</si>
  <si>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</si>
  <si>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</si>
  <si>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</si>
  <si>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</si>
  <si>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</si>
  <si>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</si>
  <si>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</si>
  <si>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</si>
  <si>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</si>
  <si>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</si>
  <si>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</si>
  <si>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</si>
  <si>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</si>
  <si>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</si>
  <si>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</si>
  <si>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</si>
  <si>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</si>
  <si>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</si>
  <si>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</si>
  <si>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</si>
  <si>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</si>
  <si>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</si>
  <si>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</si>
  <si>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</si>
  <si>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</si>
  <si>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</si>
  <si>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</si>
  <si>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</si>
  <si>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</si>
  <si>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</si>
  <si>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</si>
  <si>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</si>
  <si>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</si>
  <si>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</si>
  <si>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</si>
  <si>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</si>
  <si>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</si>
  <si>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</si>
  <si>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</si>
  <si>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</si>
  <si>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</si>
  <si>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</si>
  <si>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</si>
  <si>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</si>
  <si>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</si>
  <si>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</si>
  <si>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</si>
  <si>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</si>
  <si>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</si>
  <si>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</si>
  <si>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</si>
  <si>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</si>
  <si>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</si>
  <si>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</si>
  <si>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</si>
  <si>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</si>
  <si>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</si>
  <si>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</si>
  <si>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</si>
  <si>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</si>
  <si>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</si>
  <si>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</si>
  <si>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</si>
  <si>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</si>
  <si>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</si>
  <si>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</si>
  <si>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</si>
  <si>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</si>
  <si>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</si>
  <si>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</si>
  <si>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</si>
  <si>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</si>
  <si>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</si>
  <si>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</si>
  <si>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</si>
  <si>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</si>
  <si>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</si>
  <si>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</si>
  <si>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</si>
  <si>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</si>
  <si>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</si>
  <si>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</si>
  <si>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</si>
  <si>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</si>
  <si>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</si>
  <si>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</si>
  <si>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</si>
  <si>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</si>
  <si>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</si>
  <si>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</si>
  <si>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</si>
  <si>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</si>
  <si>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</si>
  <si>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</si>
  <si>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</si>
  <si>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</si>
  <si>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</si>
  <si>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</si>
  <si>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</si>
  <si>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</si>
  <si>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</si>
  <si>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</si>
  <si>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</si>
  <si>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</si>
  <si>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</si>
  <si>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</si>
  <si>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</si>
  <si>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</si>
  <si>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</si>
  <si>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</si>
  <si>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</si>
  <si>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</si>
  <si>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</si>
  <si>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</si>
  <si>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</si>
  <si>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</si>
  <si>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</si>
  <si>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</si>
  <si>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</si>
  <si>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</si>
  <si>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</si>
  <si>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</si>
  <si>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</si>
  <si>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</si>
  <si>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</si>
  <si>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</si>
  <si>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</si>
  <si>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</si>
  <si>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</si>
  <si>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</si>
  <si>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</si>
  <si>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</si>
  <si>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</si>
  <si>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</si>
  <si>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</si>
  <si>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</si>
  <si>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</si>
  <si>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</si>
  <si>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</si>
  <si>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</si>
  <si>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</si>
  <si>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</si>
  <si>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</si>
  <si>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</si>
  <si>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</si>
  <si>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</si>
  <si>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</si>
  <si>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</si>
  <si>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</si>
  <si>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</si>
  <si>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</si>
  <si>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</si>
  <si>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</si>
  <si>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</si>
  <si>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</si>
  <si>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</si>
  <si>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</si>
  <si>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</si>
  <si>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</si>
  <si>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</si>
  <si>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</si>
  <si>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</si>
  <si>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</si>
  <si>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</si>
  <si>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</si>
  <si>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</si>
  <si>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</si>
  <si>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</si>
  <si>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</si>
  <si>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</si>
  <si>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</si>
  <si>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</si>
  <si>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</si>
  <si>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</si>
  <si>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</si>
  <si>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</si>
  <si>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</si>
  <si>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</si>
  <si>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</si>
  <si>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</si>
  <si>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</si>
  <si>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</si>
  <si>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</si>
  <si>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</si>
  <si>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</si>
  <si>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</si>
  <si>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</si>
  <si>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</si>
  <si>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</si>
  <si>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</si>
  <si>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</si>
  <si>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</si>
  <si>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</si>
  <si>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</si>
  <si>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</si>
  <si>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</si>
  <si>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</si>
  <si>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</si>
  <si>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</si>
  <si>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</si>
  <si>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</si>
  <si>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</si>
  <si>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</si>
  <si>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</si>
  <si>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</si>
  <si>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</si>
  <si>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</si>
  <si>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</si>
  <si>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</si>
  <si>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</si>
  <si>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</si>
  <si>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</si>
  <si>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</si>
  <si>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</si>
  <si>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</si>
  <si>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</si>
  <si>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</si>
  <si>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</si>
  <si>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</si>
  <si>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</si>
  <si>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</si>
  <si>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</si>
  <si>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</si>
  <si>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</si>
  <si>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</si>
  <si>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</si>
  <si>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</si>
  <si>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</si>
  <si>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</si>
  <si>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</si>
  <si>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</si>
  <si>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</si>
  <si>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</si>
  <si>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</si>
  <si>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</si>
  <si>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</si>
  <si>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</si>
  <si>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</si>
  <si>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</si>
  <si>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</si>
  <si>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</si>
  <si>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</si>
  <si>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</si>
  <si>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</si>
  <si>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</si>
  <si>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</si>
  <si>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</si>
  <si>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</si>
  <si>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</si>
  <si>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</si>
  <si>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</si>
  <si>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</si>
  <si>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</si>
  <si>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</si>
  <si>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</si>
  <si>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</si>
  <si>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</si>
  <si>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</si>
  <si>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</si>
  <si>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</si>
  <si>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</si>
  <si>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</si>
  <si>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</si>
  <si>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</si>
  <si>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</si>
  <si>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</si>
  <si>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</si>
  <si>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</si>
  <si>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</si>
  <si>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</si>
  <si>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</si>
  <si>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</si>
  <si>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</si>
  <si>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</si>
  <si>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</si>
  <si>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</si>
  <si>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</si>
  <si>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</si>
  <si>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</si>
  <si>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</si>
  <si>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</si>
  <si>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</si>
  <si>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</si>
  <si>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</si>
  <si>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</si>
  <si>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</si>
  <si>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</si>
  <si>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</si>
  <si>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</si>
  <si>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</si>
  <si>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</si>
  <si>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</si>
  <si>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</si>
  <si>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</si>
  <si>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</si>
  <si>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</si>
  <si>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</si>
  <si>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</si>
  <si>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</si>
  <si>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</si>
  <si>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</si>
  <si>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</si>
  <si>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</si>
  <si>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</si>
  <si>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</si>
  <si>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</si>
  <si>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</si>
  <si>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</si>
  <si>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</si>
  <si>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</si>
  <si>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</si>
  <si>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</si>
  <si>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</si>
  <si>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</si>
  <si>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</si>
  <si>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</si>
  <si>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</si>
  <si>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</si>
  <si>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</si>
  <si>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</si>
  <si>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</si>
  <si>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</si>
  <si>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</si>
  <si>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</si>
  <si>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</si>
  <si>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</si>
  <si>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</si>
  <si>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</si>
  <si>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</si>
  <si>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</si>
  <si>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</si>
  <si>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</si>
  <si>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</si>
  <si>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</si>
  <si>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</si>
  <si>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</si>
  <si>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</si>
  <si>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</si>
  <si>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</si>
  <si>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</si>
  <si>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</si>
  <si>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</si>
  <si>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</si>
  <si>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</si>
  <si>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</si>
  <si>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</si>
  <si>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</si>
  <si>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</si>
  <si>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</si>
  <si>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</si>
  <si>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</si>
  <si>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</si>
  <si>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</si>
  <si>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</si>
  <si>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</si>
  <si>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</si>
  <si>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</si>
  <si>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</si>
  <si>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</si>
  <si>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</si>
  <si>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</si>
  <si>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</si>
  <si>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</si>
  <si>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</si>
  <si>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</si>
  <si>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</si>
  <si>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</si>
  <si>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</si>
  <si>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</si>
  <si>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</si>
  <si>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</si>
  <si>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</si>
  <si>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</si>
  <si>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</si>
  <si>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</si>
  <si>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</si>
  <si>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</si>
  <si>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</si>
  <si>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</si>
  <si>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</si>
  <si>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</si>
  <si>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</si>
  <si>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</si>
  <si>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</si>
  <si>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</si>
  <si>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</si>
  <si>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</si>
  <si>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</si>
  <si>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</si>
  <si>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</si>
  <si>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</si>
  <si>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</si>
  <si>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</si>
  <si>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</si>
  <si>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</si>
  <si>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</si>
  <si>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</si>
  <si>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</si>
  <si>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</si>
  <si>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</si>
  <si>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</si>
  <si>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</si>
  <si>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</si>
  <si>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</si>
  <si>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</si>
  <si>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</si>
  <si>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</si>
  <si>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</si>
  <si>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</si>
  <si>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</si>
  <si>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</si>
  <si>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</si>
  <si>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</si>
  <si>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</si>
  <si>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</si>
  <si>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</si>
  <si>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</si>
  <si>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</si>
  <si>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</si>
  <si>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</si>
  <si>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</si>
  <si>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</si>
  <si>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</si>
  <si>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</si>
  <si>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</si>
  <si>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</si>
  <si>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</si>
  <si>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</si>
  <si>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</si>
  <si>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</si>
  <si>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</si>
  <si>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</si>
  <si>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</si>
  <si>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</si>
  <si>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</si>
  <si>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</si>
  <si>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</si>
  <si>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</si>
  <si>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</si>
  <si>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</si>
  <si>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</si>
  <si>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</si>
  <si>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</si>
  <si>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</si>
  <si>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</si>
  <si>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</si>
  <si>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</si>
  <si>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</si>
  <si>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</si>
  <si>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</si>
  <si>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</si>
  <si>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</si>
  <si>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</si>
  <si>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</si>
  <si>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</si>
  <si>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</si>
  <si>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</si>
  <si>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</si>
  <si>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</si>
  <si>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</si>
  <si>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</si>
  <si>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</si>
  <si>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</si>
  <si>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</si>
  <si>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</si>
  <si>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</si>
  <si>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</si>
  <si>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</si>
  <si>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</si>
  <si>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</si>
  <si>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</si>
  <si>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</si>
  <si>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</si>
  <si>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</si>
  <si>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</si>
  <si>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</si>
  <si>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</si>
  <si>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</si>
  <si>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</si>
  <si>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</si>
  <si>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</si>
  <si>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</si>
  <si>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</si>
  <si>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</si>
  <si>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</si>
  <si>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</si>
  <si>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</si>
  <si>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</si>
  <si>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</si>
  <si>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</si>
  <si>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</si>
  <si>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</si>
  <si>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</si>
  <si>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</si>
  <si>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</si>
  <si>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</si>
  <si>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</si>
  <si>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</si>
  <si>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</si>
  <si>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</si>
  <si>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</si>
  <si>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</si>
  <si>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</si>
  <si>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</si>
  <si>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</si>
  <si>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</si>
  <si>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</si>
  <si>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</si>
  <si>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</si>
  <si>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</si>
  <si>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</si>
  <si>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</si>
  <si>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</si>
  <si>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</si>
  <si>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</si>
  <si>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</si>
  <si>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</si>
  <si>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</si>
  <si>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</si>
  <si>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</si>
  <si>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</si>
  <si>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</si>
  <si>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</si>
  <si>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</si>
  <si>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</si>
  <si>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</si>
  <si>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</si>
  <si>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</si>
  <si>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</si>
  <si>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</si>
  <si>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</si>
  <si>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</si>
  <si>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</si>
  <si>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</si>
  <si>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</si>
  <si>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</si>
  <si>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</si>
  <si>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</si>
  <si>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</si>
  <si>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</si>
  <si>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</si>
  <si>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</si>
  <si>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</si>
  <si>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</si>
  <si>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</si>
  <si>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</si>
  <si>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</si>
  <si>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</si>
  <si>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</si>
  <si>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</si>
  <si>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</si>
  <si>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</si>
  <si>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</si>
  <si>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</si>
  <si>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</si>
  <si>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</si>
  <si>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</si>
  <si>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</si>
  <si>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</si>
  <si>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</si>
  <si>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</si>
  <si>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</si>
  <si>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</si>
  <si>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</si>
  <si>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</si>
  <si>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</si>
  <si>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</si>
  <si>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</si>
  <si>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</si>
  <si>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</si>
  <si>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</si>
  <si>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</si>
  <si>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</si>
  <si>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</si>
  <si>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</si>
  <si>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</si>
  <si>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</si>
  <si>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</si>
  <si>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</si>
  <si>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</si>
  <si>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</si>
  <si>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</si>
  <si>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</si>
  <si>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</si>
  <si>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</si>
  <si>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</si>
  <si>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</si>
  <si>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</si>
  <si>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</si>
  <si>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</si>
  <si>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</si>
  <si>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</si>
  <si>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</si>
  <si>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</si>
  <si>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</si>
  <si>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</si>
  <si>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</si>
  <si>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</si>
  <si>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</si>
  <si>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</si>
  <si>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</si>
  <si>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</si>
  <si>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</si>
  <si>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</si>
  <si>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</si>
  <si>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</si>
  <si>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</si>
  <si>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</si>
  <si>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</si>
  <si>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</si>
  <si>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</si>
  <si>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</si>
  <si>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</si>
  <si>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</si>
  <si>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</si>
  <si>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</si>
  <si>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</si>
  <si>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</si>
  <si>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</si>
  <si>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</si>
  <si>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</si>
  <si>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</si>
  <si>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</si>
  <si>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</si>
  <si>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</si>
  <si>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</si>
  <si>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</si>
  <si>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</si>
  <si>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</si>
  <si>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</si>
  <si>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</si>
  <si>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</si>
  <si>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</si>
  <si>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</si>
  <si>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</si>
  <si>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</si>
  <si>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</si>
  <si>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</si>
  <si>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</si>
  <si>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</si>
  <si>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</si>
  <si>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</si>
  <si>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</si>
  <si>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</si>
  <si>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</si>
  <si>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</si>
  <si>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</si>
  <si>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</si>
  <si>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</si>
  <si>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</si>
  <si>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</si>
  <si>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</si>
  <si>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</si>
  <si>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</si>
  <si>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</si>
  <si>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</si>
  <si>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</si>
  <si>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</si>
  <si>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</si>
  <si>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</si>
  <si>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</si>
  <si>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</si>
  <si>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</si>
  <si>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</si>
  <si>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</si>
  <si>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</si>
  <si>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</si>
  <si>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</si>
  <si>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</si>
  <si>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</si>
  <si>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</si>
  <si>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</si>
  <si>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</si>
  <si>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</si>
  <si>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</si>
  <si>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</si>
  <si>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</si>
  <si>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</si>
  <si>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</si>
  <si>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</si>
  <si>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</si>
  <si>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</si>
  <si>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</si>
  <si>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</si>
  <si>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</si>
  <si>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</si>
  <si>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</si>
  <si>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</si>
  <si>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</si>
  <si>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</si>
  <si>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</si>
  <si>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</si>
  <si>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</si>
  <si>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</si>
  <si>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</si>
  <si>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</si>
  <si>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</si>
  <si>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</si>
  <si>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</si>
  <si>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</si>
  <si>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</si>
  <si>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</si>
  <si>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</si>
  <si>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</si>
  <si>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</si>
  <si>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</si>
  <si>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</si>
  <si>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</si>
  <si>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</si>
  <si>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</si>
  <si>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</si>
  <si>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</si>
  <si>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</si>
  <si>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</si>
  <si>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</si>
  <si>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</si>
  <si>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</si>
  <si>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</si>
  <si>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</si>
  <si>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</si>
  <si>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</si>
  <si>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</si>
  <si>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</si>
  <si>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</si>
  <si>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</si>
  <si>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</si>
  <si>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</si>
  <si>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</si>
  <si>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</si>
  <si>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</si>
  <si>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</si>
  <si>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</si>
  <si>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</si>
  <si>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</si>
  <si>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</si>
  <si>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</si>
  <si>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</si>
  <si>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</si>
  <si>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</si>
  <si>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</si>
  <si>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</si>
  <si>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</si>
  <si>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</si>
  <si>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</si>
  <si>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</si>
  <si>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</si>
  <si>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</si>
  <si>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</si>
  <si>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</si>
  <si>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</si>
  <si>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</si>
  <si>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</si>
  <si>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</si>
  <si>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</si>
  <si>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</si>
  <si>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</si>
  <si>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</si>
  <si>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</si>
  <si>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</si>
  <si>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</si>
  <si>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</si>
  <si>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</si>
  <si>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</si>
  <si>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</si>
  <si>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</si>
  <si>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</si>
  <si>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</si>
  <si>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</si>
  <si>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</si>
  <si>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</si>
  <si>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</si>
  <si>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</si>
  <si>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</si>
  <si>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</si>
  <si>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</si>
  <si>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</si>
  <si>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</si>
  <si>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</si>
  <si>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</si>
  <si>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</si>
  <si>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</si>
  <si>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</si>
  <si>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</si>
  <si>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</si>
  <si>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</si>
  <si>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</si>
  <si>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</si>
  <si>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</si>
  <si>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</si>
  <si>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</si>
  <si>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</si>
  <si>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</si>
  <si>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</si>
  <si>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</si>
  <si>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</si>
  <si>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</si>
  <si>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</si>
  <si>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</si>
  <si>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</si>
  <si>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</si>
  <si>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</si>
  <si>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</si>
  <si>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</si>
  <si>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</si>
  <si>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</si>
  <si>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</si>
  <si>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</si>
  <si>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</si>
  <si>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</si>
  <si>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</si>
  <si>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</si>
  <si>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</si>
  <si>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</si>
  <si>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</si>
  <si>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</si>
  <si>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</si>
  <si>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</si>
  <si>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</si>
  <si>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</si>
  <si>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</si>
  <si>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</si>
  <si>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</si>
  <si>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</si>
  <si>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</si>
  <si>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</si>
  <si>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</si>
  <si>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</si>
  <si>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</si>
  <si>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</si>
  <si>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</si>
  <si>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</si>
  <si>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</si>
  <si>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</si>
  <si>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</si>
  <si>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</si>
  <si>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</si>
  <si>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</si>
  <si>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</si>
  <si>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</si>
  <si>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</si>
  <si>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</si>
  <si>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</si>
  <si>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</si>
  <si>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</si>
  <si>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</si>
  <si>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</si>
  <si>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</si>
  <si>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</si>
  <si>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</si>
  <si>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</si>
  <si>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</si>
  <si>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</si>
  <si>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</si>
  <si>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</si>
  <si>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</si>
  <si>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</si>
  <si>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</si>
  <si>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</si>
  <si>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</si>
  <si>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</si>
  <si>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</si>
  <si>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</si>
  <si>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</si>
  <si>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</si>
  <si>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</si>
  <si>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</si>
  <si>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</si>
  <si>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</si>
  <si>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</si>
  <si>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</si>
  <si>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</si>
  <si>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</si>
  <si>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</si>
  <si>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</si>
  <si>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</si>
  <si>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</si>
  <si>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</si>
  <si>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</si>
  <si>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</si>
  <si>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</si>
  <si>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</si>
  <si>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</si>
  <si>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</si>
  <si>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</si>
  <si>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</si>
  <si>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</si>
  <si>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</si>
  <si>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</si>
  <si>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</si>
  <si>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</si>
  <si>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</si>
  <si>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</si>
  <si>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</si>
  <si>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</si>
  <si>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</si>
  <si>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</si>
  <si>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</si>
  <si>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</si>
  <si>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</si>
  <si>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</si>
  <si>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</si>
  <si>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</si>
  <si>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</si>
  <si>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</si>
  <si>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</si>
  <si>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</si>
  <si>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</si>
  <si>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</si>
  <si>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</si>
  <si>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</si>
  <si>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</si>
  <si>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</si>
  <si>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</si>
  <si>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</si>
  <si>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</si>
  <si>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</si>
  <si>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</si>
  <si>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</si>
  <si>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</si>
  <si>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</si>
  <si>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</si>
  <si>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</si>
  <si>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</si>
  <si>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</si>
  <si>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</si>
  <si>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</si>
  <si>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</si>
  <si>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</si>
  <si>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</si>
  <si>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</si>
  <si>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</si>
  <si>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</si>
  <si>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</si>
  <si>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</si>
  <si>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</si>
  <si>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</si>
  <si>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</si>
  <si>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</si>
  <si>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</si>
  <si>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</si>
  <si>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</si>
  <si>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</si>
  <si>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</si>
  <si>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</si>
  <si>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</si>
  <si>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</si>
  <si>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</si>
  <si>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</si>
  <si>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</si>
  <si>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</si>
  <si>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</si>
  <si>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</si>
  <si>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</si>
  <si>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</si>
  <si>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</si>
  <si>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</si>
  <si>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</si>
  <si>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</si>
  <si>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</si>
  <si>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</si>
  <si>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</si>
  <si>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</si>
  <si>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</si>
  <si>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</si>
  <si>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</si>
  <si>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</si>
  <si>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</si>
  <si>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</si>
  <si>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</si>
  <si>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</si>
  <si>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</si>
  <si>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</si>
  <si>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</si>
  <si>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</si>
  <si>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</si>
  <si>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</si>
  <si>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</si>
  <si>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</si>
  <si>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</si>
  <si>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</si>
  <si>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</si>
  <si>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</si>
  <si>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</si>
  <si>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</si>
  <si>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</si>
  <si>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</si>
  <si>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</si>
  <si>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</si>
  <si>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</si>
  <si>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</si>
  <si>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</si>
  <si>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</si>
  <si>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</si>
  <si>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</si>
  <si>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</si>
  <si>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</si>
  <si>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</si>
  <si>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</si>
  <si>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</si>
  <si>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</si>
  <si>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</si>
  <si>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</si>
  <si>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</si>
  <si>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</si>
  <si>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</si>
  <si>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</si>
  <si>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</si>
  <si>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</si>
  <si>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</si>
  <si>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</si>
  <si>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</si>
  <si>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</si>
  <si>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</si>
  <si>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</si>
  <si>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</si>
  <si>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</si>
  <si>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</si>
  <si>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</si>
  <si>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</si>
  <si>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</si>
  <si>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</si>
  <si>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</si>
  <si>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</si>
  <si>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</si>
  <si>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</si>
  <si>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</si>
  <si>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</si>
  <si>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</si>
  <si>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</si>
  <si>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</si>
  <si>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</si>
  <si>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</si>
  <si>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</si>
  <si>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</si>
  <si>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</si>
  <si>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</si>
  <si>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</si>
  <si>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</si>
  <si>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</si>
  <si>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</si>
  <si>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</si>
  <si>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</si>
  <si>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</si>
  <si>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</si>
  <si>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</si>
  <si>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</si>
  <si>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</si>
  <si>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</si>
  <si>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</si>
  <si>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</si>
  <si>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</si>
  <si>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</si>
  <si>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</si>
  <si>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</si>
  <si>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</si>
  <si>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</si>
  <si>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</si>
  <si>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</si>
  <si>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</si>
  <si>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</si>
  <si>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</si>
  <si>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</si>
  <si>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</si>
  <si>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</si>
  <si>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</si>
  <si>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</si>
  <si>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</si>
  <si>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</si>
  <si>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</si>
  <si>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</si>
  <si>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</si>
  <si>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</si>
  <si>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</si>
  <si>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</si>
  <si>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</si>
  <si>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</si>
  <si>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</si>
  <si>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</si>
  <si>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</si>
  <si>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</si>
  <si>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</si>
  <si>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</si>
  <si>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</si>
  <si>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</si>
  <si>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</si>
  <si>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</si>
  <si>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</si>
  <si>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</si>
  <si>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</si>
  <si>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</si>
  <si>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</si>
  <si>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</si>
  <si>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</si>
  <si>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</si>
  <si>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</si>
  <si>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</si>
  <si>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</si>
  <si>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</si>
  <si>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</si>
  <si>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</si>
  <si>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</si>
  <si>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</si>
  <si>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</si>
  <si>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</si>
  <si>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</si>
  <si>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</si>
  <si>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</si>
  <si>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</si>
  <si>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</si>
  <si>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</si>
  <si>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</si>
  <si>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</si>
  <si>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</si>
  <si>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</si>
  <si>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</si>
  <si>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</si>
  <si>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</si>
  <si>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</si>
  <si>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</si>
  <si>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</si>
  <si>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</si>
  <si>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</si>
  <si>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</si>
  <si>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</si>
  <si>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</si>
  <si>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</si>
  <si>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</si>
  <si>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</si>
  <si>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</si>
  <si>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</si>
  <si>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</si>
  <si>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</si>
  <si>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</si>
  <si>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</si>
  <si>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</si>
  <si>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</si>
  <si>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</si>
  <si>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</si>
  <si>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</si>
  <si>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</si>
  <si>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</si>
  <si>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</si>
  <si>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</si>
  <si>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</si>
  <si>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</si>
  <si>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</si>
  <si>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</si>
  <si>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</si>
  <si>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</si>
  <si>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</si>
  <si>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</si>
  <si>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</si>
  <si>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</si>
  <si>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</si>
  <si>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</si>
  <si>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</si>
  <si>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</si>
  <si>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</si>
  <si>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</si>
  <si>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</si>
  <si>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</si>
  <si>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</si>
  <si>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</si>
  <si>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</si>
  <si>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</si>
  <si>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</si>
  <si>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</si>
  <si>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</si>
  <si>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</si>
  <si>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</si>
  <si>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</si>
  <si>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</si>
  <si>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</si>
  <si>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</si>
  <si>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</si>
  <si>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</si>
  <si>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</si>
  <si>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</si>
  <si>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</si>
  <si>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</si>
  <si>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</si>
  <si>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</si>
  <si>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</si>
  <si>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</si>
  <si>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</si>
  <si>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</si>
  <si>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</si>
  <si>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</si>
  <si>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</si>
  <si>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</si>
  <si>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</si>
  <si>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</si>
  <si>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</si>
  <si>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</si>
  <si>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</si>
  <si>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</si>
  <si>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</si>
  <si>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</si>
  <si>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</si>
  <si>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</si>
  <si>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</si>
  <si>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</si>
  <si>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</si>
  <si>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</si>
  <si>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</si>
  <si>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</si>
  <si>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</si>
  <si>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</si>
  <si>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</si>
  <si>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</si>
  <si>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</si>
  <si>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</si>
  <si>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</si>
  <si>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</si>
  <si>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</si>
  <si>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</si>
  <si>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</si>
  <si>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</si>
  <si>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</si>
  <si>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</si>
  <si>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</si>
  <si>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</si>
  <si>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</si>
  <si>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</si>
  <si>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</si>
  <si>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</si>
  <si>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</si>
  <si>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</si>
  <si>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</si>
  <si>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</si>
  <si>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</si>
  <si>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</si>
  <si>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</si>
  <si>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</si>
  <si>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</si>
  <si>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</si>
  <si>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</si>
  <si>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</si>
  <si>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</si>
  <si>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</si>
  <si>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</si>
  <si>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</si>
  <si>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</si>
  <si>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</si>
  <si>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</si>
  <si>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</si>
  <si>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</si>
  <si>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</si>
  <si>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</si>
  <si>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</si>
  <si>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</si>
  <si>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</si>
  <si>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</si>
  <si>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</si>
  <si>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</si>
  <si>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</si>
  <si>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</si>
  <si>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</si>
  <si>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</si>
  <si>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</si>
  <si>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</si>
  <si>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</si>
  <si>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</si>
  <si>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</si>
  <si>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</si>
  <si>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</si>
  <si>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</si>
  <si>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</si>
  <si>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</si>
  <si>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</si>
  <si>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</si>
  <si>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</si>
  <si>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</si>
  <si>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</si>
  <si>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</si>
  <si>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</si>
  <si>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</si>
  <si>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</si>
  <si>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</si>
  <si>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</si>
  <si>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</si>
  <si>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</si>
  <si>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</si>
  <si>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</si>
  <si>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</si>
  <si>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</si>
  <si>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</si>
  <si>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</si>
  <si>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</si>
  <si>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</si>
  <si>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</si>
  <si>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</si>
  <si>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</si>
  <si>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</si>
  <si>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</si>
  <si>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</si>
  <si>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</si>
  <si>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</si>
  <si>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</si>
  <si>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</si>
  <si>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</si>
  <si>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</si>
  <si>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</si>
  <si>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</si>
  <si>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</si>
  <si>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</si>
  <si>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</si>
  <si>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</si>
  <si>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</si>
  <si>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</si>
  <si>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</si>
  <si>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</si>
  <si>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</si>
  <si>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</si>
  <si>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</si>
  <si>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</si>
  <si>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</si>
  <si>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</si>
  <si>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</si>
  <si>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</si>
  <si>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</si>
  <si>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</si>
  <si>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</si>
  <si>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</si>
  <si>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</si>
  <si>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</si>
  <si>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</si>
  <si>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</si>
  <si>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</si>
  <si>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</si>
  <si>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</si>
  <si>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</si>
  <si>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</si>
  <si>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</si>
  <si>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</si>
  <si>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</si>
  <si>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</si>
  <si>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</si>
  <si>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</si>
  <si>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</si>
  <si>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</si>
  <si>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</si>
  <si>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</si>
  <si>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</si>
  <si>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</si>
  <si>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</si>
  <si>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</si>
  <si>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</si>
  <si>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</si>
  <si>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</si>
  <si>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</si>
  <si>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</si>
  <si>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</si>
  <si>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</si>
  <si>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</si>
  <si>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</si>
  <si>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</si>
  <si>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</si>
  <si>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</si>
  <si>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</si>
  <si>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</si>
  <si>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</si>
  <si>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</si>
  <si>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</si>
  <si>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</si>
  <si>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</si>
  <si>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</si>
  <si>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</si>
  <si>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</si>
  <si>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</si>
  <si>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</si>
  <si>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</si>
  <si>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</si>
  <si>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</si>
  <si>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</si>
  <si>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</si>
  <si>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</si>
  <si>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</si>
  <si>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</si>
  <si>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</si>
  <si>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</si>
  <si>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</si>
  <si>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</si>
  <si>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</si>
  <si>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</si>
  <si>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</si>
  <si>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</si>
  <si>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</si>
  <si>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</si>
  <si>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</si>
  <si>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</si>
  <si>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</si>
  <si>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</si>
  <si>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</si>
  <si>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</si>
  <si>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</si>
  <si>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</si>
  <si>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</si>
  <si>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</si>
  <si>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</si>
  <si>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</si>
  <si>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</si>
  <si>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</si>
  <si>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</si>
  <si>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</si>
  <si>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</si>
  <si>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</si>
  <si>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</si>
  <si>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</si>
  <si>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</si>
  <si>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</si>
  <si>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</si>
  <si>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</si>
  <si>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</si>
  <si>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</si>
  <si>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</si>
  <si>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</si>
  <si>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</si>
  <si>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</si>
  <si>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</si>
  <si>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</si>
  <si>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</si>
  <si>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</si>
  <si>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</si>
  <si>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</si>
  <si>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</si>
  <si>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</si>
  <si>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</si>
  <si>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</si>
  <si>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</si>
  <si>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</si>
  <si>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</si>
  <si>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</si>
  <si>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</si>
  <si>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</si>
  <si>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</si>
  <si>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</si>
  <si>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</si>
  <si>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</si>
  <si>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</si>
  <si>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</si>
  <si>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</si>
  <si>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</si>
  <si>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</si>
  <si>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</si>
  <si>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</si>
  <si>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</si>
  <si>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</si>
  <si>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</si>
  <si>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</si>
  <si>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</si>
  <si>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</si>
  <si>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</si>
  <si>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</si>
  <si>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</si>
  <si>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</si>
  <si>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</si>
  <si>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</si>
  <si>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</si>
  <si>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</si>
  <si>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</si>
  <si>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</si>
  <si>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</si>
  <si>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</si>
  <si>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</si>
  <si>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</si>
  <si>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</si>
  <si>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</si>
  <si>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</si>
  <si>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</si>
  <si>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</si>
  <si>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</si>
  <si>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</si>
  <si>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</si>
  <si>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</si>
  <si>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</si>
  <si>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</si>
  <si>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</si>
  <si>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</si>
  <si>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</si>
  <si>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</si>
  <si>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</si>
  <si>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</si>
  <si>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</si>
  <si>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</si>
  <si>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</si>
  <si>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</si>
  <si>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</si>
  <si>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</si>
  <si>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</si>
  <si>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</si>
  <si>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</si>
  <si>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</si>
  <si>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</si>
  <si>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</si>
  <si>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</si>
  <si>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</si>
  <si>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</si>
  <si>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</si>
  <si>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</si>
  <si>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</si>
  <si>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</si>
  <si>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</si>
  <si>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</si>
  <si>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</si>
  <si>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</si>
  <si>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</si>
  <si>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</si>
  <si>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</si>
  <si>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</si>
  <si>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</si>
  <si>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</si>
  <si>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</si>
  <si>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</si>
  <si>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</si>
  <si>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</si>
  <si>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</si>
  <si>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</si>
  <si>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</si>
  <si>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</si>
  <si>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</si>
  <si>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</si>
  <si>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</si>
  <si>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</si>
  <si>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</si>
  <si>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</si>
  <si>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</si>
  <si>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</si>
  <si>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</si>
  <si>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</si>
  <si>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</si>
  <si>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</si>
  <si>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</si>
  <si>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</si>
  <si>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</si>
  <si>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</si>
  <si>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</si>
  <si>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</si>
  <si>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</si>
  <si>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</si>
  <si>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</si>
  <si>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</si>
  <si>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</si>
  <si>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</si>
  <si>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</si>
  <si>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</si>
  <si>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</si>
  <si>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</si>
  <si>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</si>
  <si>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</si>
  <si>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</si>
  <si>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</si>
  <si>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</si>
  <si>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</si>
  <si>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</si>
  <si>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</si>
  <si>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</si>
  <si>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</si>
  <si>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</si>
  <si>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</si>
  <si>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</si>
  <si>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</si>
  <si>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</si>
  <si>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</si>
  <si>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</si>
  <si>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</si>
  <si>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</si>
  <si>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</si>
  <si>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</si>
  <si>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</si>
  <si>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</si>
  <si>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</si>
  <si>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</si>
  <si>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</si>
  <si>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</si>
  <si>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</si>
  <si>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</si>
  <si>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</si>
  <si>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</si>
  <si>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</si>
  <si>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</si>
  <si>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</si>
  <si>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</si>
  <si>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</si>
  <si>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</si>
  <si>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</si>
  <si>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</si>
  <si>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</si>
  <si>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</si>
  <si>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</si>
  <si>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</si>
  <si>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</si>
  <si>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</si>
  <si>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</si>
  <si>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</si>
  <si>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</si>
  <si>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</si>
  <si>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</si>
  <si>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</si>
  <si>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</si>
  <si>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</si>
  <si>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</si>
  <si>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</si>
  <si>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</si>
  <si>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</si>
  <si>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</si>
  <si>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</si>
  <si>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</si>
  <si>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</si>
  <si>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</si>
  <si>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</si>
  <si>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</si>
  <si>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</si>
  <si>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</si>
  <si>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</si>
  <si>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</si>
  <si>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</si>
  <si>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</si>
  <si>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</si>
  <si>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</si>
  <si>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</si>
  <si>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</si>
  <si>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</si>
  <si>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</si>
  <si>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</si>
  <si>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</si>
  <si>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</si>
  <si>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</si>
  <si>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</si>
  <si>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</si>
  <si>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</si>
  <si>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</si>
  <si>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</si>
  <si>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</si>
  <si>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</si>
  <si>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</si>
  <si>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</si>
  <si>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</si>
  <si>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</si>
  <si>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</si>
  <si>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</si>
  <si>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</si>
  <si>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</si>
  <si>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</si>
  <si>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</si>
  <si>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</si>
  <si>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</si>
  <si>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</si>
  <si>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</si>
  <si>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</si>
  <si>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</si>
  <si>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</si>
  <si>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</si>
  <si>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</si>
  <si>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</si>
  <si>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</si>
  <si>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</si>
  <si>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</si>
  <si>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</si>
  <si>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</si>
  <si>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</si>
  <si>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</si>
  <si>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</si>
  <si>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</si>
  <si>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</si>
  <si>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</si>
  <si>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</si>
  <si>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</si>
  <si>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</si>
  <si>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</si>
  <si>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</si>
  <si>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</si>
  <si>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</si>
  <si>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</si>
  <si>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</si>
  <si>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</si>
  <si>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</si>
  <si>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</si>
  <si>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</si>
  <si>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</si>
  <si>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</si>
  <si>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</si>
  <si>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</si>
  <si>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</si>
  <si>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</si>
  <si>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</si>
  <si>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</si>
  <si>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</si>
  <si>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</si>
  <si>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</si>
  <si>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</si>
  <si>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</si>
  <si>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</si>
  <si>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</si>
  <si>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</si>
  <si>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</si>
  <si>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</si>
  <si>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</si>
  <si>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</si>
  <si>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</si>
  <si>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</si>
  <si>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</si>
  <si>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</si>
  <si>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</si>
  <si>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</si>
  <si>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</si>
  <si>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</si>
  <si>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</si>
  <si>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</si>
  <si>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</si>
  <si>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</si>
  <si>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</si>
  <si>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</si>
  <si>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</si>
  <si>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</si>
  <si>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</si>
  <si>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</si>
  <si>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</si>
  <si>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</si>
  <si>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</si>
  <si>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</si>
  <si>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</si>
  <si>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</si>
  <si>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</si>
  <si>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</si>
  <si>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</si>
  <si>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</si>
  <si>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</si>
  <si>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</si>
  <si>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</si>
  <si>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</si>
  <si>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</si>
  <si>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</si>
  <si>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</si>
  <si>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</si>
  <si>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</si>
  <si>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</si>
  <si>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</si>
  <si>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</si>
  <si>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</si>
  <si>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</si>
  <si>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</si>
  <si>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</si>
  <si>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</si>
  <si>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</si>
  <si>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</si>
  <si>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</si>
  <si>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</si>
  <si>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</si>
  <si>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</si>
  <si>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</si>
  <si>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</si>
  <si>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</si>
  <si>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</si>
  <si>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</si>
  <si>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</si>
  <si>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</si>
  <si>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</si>
  <si>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</si>
  <si>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</si>
  <si>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</si>
  <si>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</si>
  <si>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</si>
  <si>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</si>
  <si>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</si>
  <si>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</si>
  <si>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</si>
  <si>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</si>
  <si>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</si>
  <si>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</si>
  <si>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</si>
  <si>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</si>
  <si>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</si>
  <si>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</si>
  <si>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</si>
  <si>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</si>
  <si>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</si>
  <si>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</si>
  <si>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</si>
  <si>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</si>
  <si>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</si>
  <si>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</si>
  <si>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</si>
  <si>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</si>
  <si>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</si>
  <si>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</si>
  <si>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</si>
  <si>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</si>
  <si>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</si>
  <si>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</si>
  <si>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</si>
  <si>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</si>
  <si>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</si>
  <si>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</si>
  <si>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</si>
  <si>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</si>
  <si>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</si>
  <si>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</si>
  <si>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</si>
  <si>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</si>
  <si>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</si>
  <si>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</si>
  <si>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</si>
  <si>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</si>
  <si>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</si>
  <si>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</si>
  <si>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</si>
  <si>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</si>
  <si>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</si>
  <si>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</si>
  <si>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</si>
  <si>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</si>
  <si>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</si>
  <si>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</si>
  <si>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</si>
  <si>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</si>
  <si>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</si>
  <si>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</si>
  <si>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</si>
  <si>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</si>
  <si>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</si>
  <si>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</si>
  <si>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</si>
  <si>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</si>
  <si>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</si>
  <si>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</si>
  <si>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</si>
  <si>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</si>
  <si>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</si>
  <si>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</si>
  <si>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</si>
  <si>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</si>
  <si>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</si>
  <si>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</si>
  <si>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</si>
  <si>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</si>
  <si>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</si>
  <si>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</si>
  <si>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</si>
  <si>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</si>
  <si>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</si>
  <si>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</si>
  <si>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</si>
  <si>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</si>
  <si>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</si>
  <si>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</si>
  <si>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</si>
  <si>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</si>
  <si>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</si>
  <si>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</si>
  <si>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</si>
  <si>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</si>
  <si>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</si>
  <si>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</si>
  <si>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</si>
  <si>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</si>
  <si>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</si>
  <si>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</si>
  <si>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</si>
  <si>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</si>
  <si>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</si>
  <si>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</si>
  <si>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</si>
  <si>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</si>
  <si>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</si>
  <si>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</si>
  <si>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</si>
  <si>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</si>
  <si>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</si>
  <si>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</si>
  <si>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</si>
  <si>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</si>
  <si>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</si>
  <si>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</si>
  <si>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</si>
  <si>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</si>
  <si>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</si>
  <si>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</si>
  <si>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</si>
  <si>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</si>
  <si>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</si>
  <si>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</si>
  <si>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</si>
  <si>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</si>
  <si>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</si>
  <si>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</si>
  <si>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</si>
  <si>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</si>
  <si>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</si>
  <si>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</si>
  <si>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</si>
  <si>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</si>
  <si>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</si>
  <si>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</si>
  <si>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</si>
  <si>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</si>
  <si>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</si>
  <si>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</si>
  <si>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</si>
  <si>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</si>
  <si>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</si>
  <si>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</si>
  <si>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</si>
  <si>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</si>
  <si>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</si>
  <si>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</si>
  <si>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</si>
  <si>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</si>
  <si>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</si>
  <si>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</si>
  <si>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</si>
  <si>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</si>
  <si>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</si>
  <si>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</si>
  <si>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</si>
  <si>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</si>
  <si>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</si>
  <si>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</si>
  <si>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</si>
  <si>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</si>
  <si>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</si>
  <si>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</si>
  <si>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</si>
  <si>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</si>
  <si>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</si>
  <si>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</si>
  <si>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</si>
  <si>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</si>
  <si>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</si>
  <si>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</si>
  <si>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</si>
  <si>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</si>
  <si>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</si>
  <si>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</si>
  <si>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</si>
  <si>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</si>
  <si>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</si>
  <si>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</si>
  <si>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</si>
  <si>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</si>
  <si>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</si>
  <si>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</si>
  <si>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</si>
  <si>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</si>
  <si>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</si>
  <si>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</si>
  <si>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</si>
  <si>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</si>
  <si>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</si>
  <si>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</si>
  <si>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</si>
  <si>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</si>
  <si>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</si>
  <si>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</si>
  <si>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</si>
  <si>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</si>
  <si>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</si>
  <si>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</si>
  <si>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</si>
  <si>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</si>
  <si>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</si>
  <si>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</si>
  <si>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</si>
  <si>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</si>
  <si>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</si>
  <si>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</si>
  <si>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</si>
  <si>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</si>
  <si>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</si>
  <si>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</si>
  <si>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</si>
  <si>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</si>
  <si>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</si>
  <si>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</si>
  <si>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</si>
  <si>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</si>
  <si>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</si>
  <si>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</si>
  <si>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</si>
  <si>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</si>
  <si>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</si>
  <si>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</si>
  <si>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</si>
  <si>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</si>
  <si>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</si>
  <si>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</si>
  <si>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</si>
  <si>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</si>
  <si>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</si>
  <si>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</si>
  <si>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</si>
  <si>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</si>
  <si>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</si>
  <si>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</si>
  <si>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</si>
  <si>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</si>
  <si>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</si>
  <si>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</si>
  <si>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</si>
  <si>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</si>
  <si>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</si>
  <si>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</si>
  <si>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</si>
  <si>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</si>
  <si>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</si>
  <si>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</si>
  <si>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</si>
  <si>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</si>
  <si>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</si>
  <si>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</si>
  <si>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</si>
  <si>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</si>
  <si>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</si>
  <si>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</si>
  <si>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</si>
  <si>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</si>
  <si>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</si>
  <si>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</si>
  <si>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</si>
  <si>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</si>
  <si>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</si>
  <si>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</si>
  <si>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</si>
  <si>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</si>
  <si>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</si>
  <si>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</si>
  <si>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</si>
  <si>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</si>
  <si>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</si>
  <si>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</si>
  <si>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</si>
  <si>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</si>
  <si>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</si>
  <si>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</si>
  <si>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</si>
  <si>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</si>
  <si>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</si>
  <si>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</si>
  <si>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</si>
  <si>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</si>
  <si>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</si>
  <si>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</si>
  <si>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</si>
  <si>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</si>
  <si>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</si>
  <si>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</si>
  <si>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</si>
  <si>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</si>
  <si>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</si>
  <si>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</si>
  <si>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</si>
  <si>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</si>
  <si>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</si>
  <si>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</si>
  <si>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</si>
  <si>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</si>
  <si>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</si>
  <si>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</si>
  <si>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</si>
  <si>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</si>
  <si>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</si>
  <si>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</si>
  <si>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</si>
  <si>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</si>
  <si>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</si>
  <si>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</si>
  <si>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</si>
  <si>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</si>
  <si>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</si>
  <si>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</si>
  <si>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</si>
  <si>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</si>
  <si>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</si>
  <si>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</si>
  <si>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</si>
  <si>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</si>
  <si>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</si>
  <si>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</si>
  <si>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</si>
  <si>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</si>
  <si>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</si>
  <si>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</si>
  <si>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</si>
  <si>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</si>
  <si>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</si>
  <si>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</si>
  <si>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</si>
  <si>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</si>
  <si>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</si>
  <si>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</si>
  <si>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</si>
  <si>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</si>
  <si>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</si>
  <si>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</si>
  <si>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</si>
  <si>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</si>
  <si>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</si>
  <si>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</si>
  <si>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</si>
  <si>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</si>
  <si>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</si>
  <si>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</si>
  <si>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</si>
  <si>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</si>
  <si>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</si>
  <si>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</si>
  <si>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</si>
  <si>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</si>
  <si>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</si>
  <si>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</si>
  <si>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</si>
  <si>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</si>
  <si>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</si>
  <si>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</si>
  <si>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</si>
  <si>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</si>
  <si>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</si>
  <si>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</si>
  <si>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</si>
  <si>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</si>
  <si>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</si>
  <si>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</si>
  <si>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</si>
  <si>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</si>
  <si>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</si>
  <si>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</si>
  <si>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</si>
  <si>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</si>
  <si>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</si>
  <si>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</si>
  <si>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</si>
  <si>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</si>
  <si>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</si>
  <si>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</si>
  <si>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</si>
  <si>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</si>
  <si>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</si>
  <si>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</si>
  <si>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</si>
  <si>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</si>
  <si>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</si>
  <si>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</si>
  <si>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</si>
  <si>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</si>
  <si>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</si>
  <si>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</si>
  <si>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</si>
  <si>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</si>
  <si>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</si>
  <si>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</si>
  <si>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</si>
  <si>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</si>
  <si>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</si>
  <si>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</si>
  <si>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</si>
  <si>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</si>
  <si>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</si>
  <si>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</si>
  <si>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</si>
  <si>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</si>
  <si>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</si>
  <si>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</si>
  <si>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</si>
  <si>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</si>
  <si>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</si>
  <si>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</si>
  <si>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</si>
  <si>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</si>
  <si>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</si>
  <si>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</si>
  <si>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</si>
  <si>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</si>
  <si>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</si>
  <si>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</si>
  <si>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</si>
  <si>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</si>
  <si>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</si>
  <si>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</si>
  <si>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</si>
  <si>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</si>
  <si>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</si>
  <si>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</si>
  <si>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</si>
  <si>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</si>
  <si>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</si>
  <si>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</si>
  <si>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</si>
  <si>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</si>
  <si>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</si>
  <si>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</si>
  <si>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</si>
  <si>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</si>
  <si>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</si>
  <si>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</si>
  <si>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</si>
  <si>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</si>
  <si>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</si>
  <si>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</si>
  <si>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</si>
  <si>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</si>
  <si>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</si>
  <si>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</si>
  <si>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</si>
  <si>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</si>
  <si>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</si>
  <si>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</si>
  <si>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</si>
  <si>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</si>
  <si>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</si>
  <si>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</si>
  <si>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</si>
  <si>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</si>
  <si>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</si>
  <si>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</si>
  <si>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</si>
  <si>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</si>
  <si>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</si>
  <si>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</si>
  <si>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</si>
  <si>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</si>
  <si>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</si>
  <si>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</si>
  <si>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</si>
  <si>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</si>
  <si>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</si>
  <si>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</si>
  <si>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</si>
  <si>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</si>
  <si>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</si>
  <si>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</si>
  <si>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</si>
  <si>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</si>
  <si>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</si>
  <si>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</si>
  <si>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</si>
  <si>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</si>
  <si>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</si>
  <si>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</si>
  <si>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</si>
  <si>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</si>
  <si>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</si>
  <si>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</si>
  <si>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</si>
  <si>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</si>
  <si>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</si>
  <si>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</si>
  <si>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</si>
  <si>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</si>
  <si>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</si>
  <si>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</si>
  <si>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</si>
  <si>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</si>
  <si>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</si>
  <si>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</si>
  <si>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</si>
  <si>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</si>
  <si>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</si>
  <si>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</si>
  <si>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</si>
  <si>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</si>
  <si>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</si>
  <si>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</si>
  <si>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</si>
  <si>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</si>
  <si>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</si>
  <si>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</si>
  <si>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</si>
  <si>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</si>
  <si>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</si>
  <si>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</si>
  <si>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</si>
  <si>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</si>
  <si>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</si>
  <si>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</si>
  <si>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</si>
  <si>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</si>
  <si>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</si>
  <si>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</si>
  <si>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</si>
  <si>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</si>
  <si>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</si>
  <si>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</si>
  <si>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</si>
  <si>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</si>
  <si>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</si>
  <si>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</si>
  <si>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</si>
  <si>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</si>
  <si>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</si>
  <si>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</si>
  <si>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</si>
  <si>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</si>
  <si>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</si>
  <si>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</si>
  <si>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</si>
  <si>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</si>
  <si>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</si>
  <si>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</si>
  <si>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</si>
  <si>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</si>
  <si>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</si>
  <si>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</si>
  <si>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</si>
  <si>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</si>
  <si>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</si>
  <si>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</si>
  <si>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</si>
  <si>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</si>
  <si>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</si>
  <si>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</si>
  <si>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</si>
  <si>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</si>
  <si>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</si>
  <si>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</si>
  <si>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</si>
  <si>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</si>
  <si>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</si>
  <si>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</si>
  <si>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</si>
  <si>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</si>
  <si>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</si>
  <si>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</si>
  <si>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</si>
  <si>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</si>
  <si>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</si>
  <si>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</si>
  <si>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</si>
  <si>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</si>
  <si>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</si>
  <si>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</si>
  <si>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</si>
  <si>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</si>
  <si>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</si>
  <si>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</si>
  <si>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</si>
  <si>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</si>
  <si>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</si>
  <si>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</si>
  <si>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</si>
  <si>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</si>
  <si>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</si>
  <si>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</si>
  <si>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</si>
  <si>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</si>
  <si>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</si>
  <si>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</si>
  <si>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</si>
  <si>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</si>
  <si>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</si>
  <si>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</si>
  <si>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</si>
  <si>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</si>
  <si>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</si>
  <si>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</si>
  <si>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</si>
  <si>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</si>
  <si>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</si>
  <si>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</si>
  <si>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</si>
  <si>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</si>
  <si>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</si>
  <si>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</si>
  <si>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</si>
  <si>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</si>
  <si>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</si>
  <si>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</si>
  <si>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</si>
  <si>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</si>
  <si>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</si>
  <si>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</si>
  <si>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</si>
  <si>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</si>
  <si>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</si>
  <si>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</si>
  <si>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</si>
  <si>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</si>
  <si>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</si>
  <si>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</si>
  <si>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</si>
  <si>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</si>
  <si>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</si>
  <si>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</si>
  <si>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</si>
  <si>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</si>
  <si>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</si>
  <si>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</si>
  <si>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</si>
  <si>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</si>
  <si>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</si>
  <si>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</si>
  <si>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</si>
  <si>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</si>
  <si>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</si>
  <si>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</si>
  <si>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</si>
  <si>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</si>
  <si>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</si>
  <si>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</si>
  <si>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</si>
  <si>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</si>
  <si>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</si>
  <si>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</si>
  <si>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</si>
  <si>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</si>
  <si>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</si>
  <si>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</si>
  <si>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</si>
  <si>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</si>
  <si>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</si>
  <si>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</si>
  <si>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</si>
  <si>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</si>
  <si>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</si>
  <si>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</si>
  <si>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</si>
  <si>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</si>
  <si>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</si>
  <si>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</si>
  <si>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</si>
  <si>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</si>
  <si>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</si>
  <si>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</si>
  <si>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</si>
  <si>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</si>
  <si>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</si>
  <si>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</si>
  <si>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</si>
  <si>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</si>
  <si>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</si>
  <si>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</si>
  <si>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</si>
  <si>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</si>
  <si>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</si>
  <si>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</si>
  <si>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</si>
  <si>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</si>
  <si>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</si>
  <si>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</si>
  <si>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</si>
  <si>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</si>
  <si>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</si>
  <si>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</si>
  <si>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</si>
  <si>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</si>
  <si>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</si>
  <si>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</si>
  <si>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</si>
  <si>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</si>
  <si>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</si>
  <si>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</si>
  <si>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</si>
  <si>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</si>
  <si>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</si>
  <si>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</si>
  <si>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</si>
  <si>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</si>
  <si>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</si>
  <si>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</si>
  <si>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</si>
  <si>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</si>
  <si>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</si>
  <si>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</si>
  <si>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</si>
  <si>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</si>
  <si>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</si>
  <si>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</si>
  <si>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</si>
  <si>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</si>
  <si>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</si>
  <si>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</si>
  <si>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</si>
  <si>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</si>
  <si>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</si>
  <si>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</si>
  <si>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</si>
  <si>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</si>
  <si>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</si>
  <si>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</si>
  <si>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</si>
  <si>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</si>
  <si>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</si>
  <si>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</si>
  <si>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</si>
  <si>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</si>
  <si>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</si>
  <si>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</si>
  <si>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</si>
  <si>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</si>
  <si>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</si>
  <si>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</si>
  <si>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</si>
  <si>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</si>
  <si>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</si>
  <si>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</si>
  <si>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</si>
  <si>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</si>
  <si>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</si>
  <si>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</si>
  <si>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</si>
  <si>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</si>
  <si>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</si>
  <si>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</si>
  <si>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</si>
  <si>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</si>
  <si>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</si>
  <si>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</si>
  <si>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</si>
  <si>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</si>
  <si>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</si>
  <si>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</si>
  <si>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</si>
  <si>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</si>
  <si>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</si>
  <si>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</si>
  <si>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</si>
  <si>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</si>
  <si>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</si>
  <si>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</si>
  <si>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</si>
  <si>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</si>
  <si>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</si>
  <si>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</si>
  <si>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</si>
  <si>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</si>
  <si>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</si>
  <si>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</si>
  <si>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</si>
  <si>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</si>
  <si>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</si>
  <si>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</si>
  <si>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</si>
  <si>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</si>
  <si>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</si>
  <si>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</si>
  <si>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</si>
  <si>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</si>
  <si>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</si>
  <si>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</si>
  <si>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</si>
  <si>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</si>
  <si>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</si>
  <si>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</si>
  <si>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</si>
  <si>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</si>
  <si>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</si>
  <si>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</si>
  <si>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</si>
  <si>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</si>
  <si>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</si>
  <si>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</si>
  <si>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</si>
  <si>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</si>
  <si>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</si>
  <si>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</si>
  <si>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</si>
  <si>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</si>
  <si>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</si>
  <si>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</si>
  <si>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</si>
  <si>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</si>
  <si>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</si>
  <si>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</si>
  <si>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</si>
  <si>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</si>
  <si>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</si>
  <si>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</si>
  <si>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</si>
  <si>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</si>
  <si>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</si>
  <si>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</si>
  <si>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</si>
  <si>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</si>
  <si>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</si>
  <si>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</si>
  <si>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</si>
  <si>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</si>
  <si>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</si>
  <si>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</si>
  <si>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</si>
  <si>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</si>
  <si>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</si>
  <si>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</si>
  <si>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</si>
  <si>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</si>
  <si>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</si>
  <si>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</si>
  <si>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</si>
  <si>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</si>
  <si>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</si>
  <si>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</si>
  <si>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</si>
  <si>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</si>
  <si>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</si>
  <si>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</si>
  <si>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</si>
  <si>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</si>
  <si>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</si>
  <si>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</si>
  <si>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</si>
  <si>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</si>
  <si>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</si>
  <si>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</si>
  <si>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</si>
  <si>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</si>
  <si>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</si>
  <si>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</si>
  <si>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</si>
  <si>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</si>
  <si>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</si>
  <si>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</si>
  <si>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</si>
  <si>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</si>
  <si>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</si>
  <si>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</si>
  <si>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</si>
  <si>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</si>
  <si>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</si>
  <si>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</si>
  <si>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</si>
  <si>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</si>
  <si>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</si>
  <si>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</si>
  <si>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</si>
  <si>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</si>
  <si>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</si>
  <si>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</si>
  <si>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</si>
  <si>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</si>
  <si>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</si>
  <si>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</si>
  <si>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</si>
  <si>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</si>
  <si>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</si>
  <si>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</si>
  <si>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</si>
  <si>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</si>
  <si>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</si>
  <si>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</si>
  <si>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</si>
  <si>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</si>
  <si>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</si>
  <si>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</si>
  <si>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</si>
  <si>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</si>
  <si>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</si>
  <si>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</si>
  <si>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</si>
  <si>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</si>
  <si>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</si>
  <si>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</si>
  <si>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</si>
  <si>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</si>
  <si>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</si>
  <si>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</si>
  <si>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</si>
  <si>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</si>
  <si>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</si>
  <si>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</si>
  <si>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</si>
  <si>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</si>
  <si>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</si>
  <si>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</si>
  <si>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</si>
  <si>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</si>
  <si>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</si>
  <si>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</si>
  <si>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</si>
  <si>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</si>
  <si>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</si>
  <si>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</si>
  <si>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</si>
  <si>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</si>
  <si>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</si>
  <si>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</si>
  <si>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</si>
  <si>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</si>
  <si>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</si>
  <si>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</si>
  <si>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</si>
  <si>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</si>
  <si>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</si>
  <si>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</si>
  <si>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</si>
  <si>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</si>
  <si>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</si>
  <si>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</si>
  <si>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</si>
  <si>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</si>
  <si>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</si>
  <si>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</si>
  <si>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</si>
  <si>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</si>
  <si>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</si>
  <si>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</si>
  <si>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</si>
  <si>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</si>
  <si>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</si>
  <si>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</si>
  <si>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</si>
  <si>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</si>
  <si>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</si>
  <si>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</si>
  <si>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</si>
  <si>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</si>
  <si>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</si>
  <si>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</si>
  <si>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</si>
  <si>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</si>
  <si>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</si>
  <si>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</si>
  <si>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</si>
  <si>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</si>
  <si>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</si>
  <si>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</si>
  <si>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</si>
  <si>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</si>
  <si>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</si>
  <si>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</si>
  <si>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</si>
  <si>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</si>
  <si>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</si>
  <si>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</si>
  <si>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</si>
  <si>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</si>
  <si>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</si>
  <si>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</si>
  <si>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</si>
  <si>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</si>
  <si>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</si>
  <si>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</si>
  <si>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</si>
  <si>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</si>
  <si>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</si>
  <si>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</si>
  <si>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</si>
  <si>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</si>
  <si>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</si>
  <si>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</si>
  <si>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</si>
  <si>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</si>
  <si>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</si>
  <si>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</si>
  <si>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</si>
  <si>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</si>
  <si>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</si>
  <si>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</si>
  <si>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</si>
  <si>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</si>
  <si>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</si>
  <si>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</si>
  <si>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</si>
  <si>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</si>
  <si>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</si>
  <si>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</si>
  <si>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</si>
  <si>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</si>
  <si>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</si>
  <si>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</si>
  <si>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</si>
  <si>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</si>
  <si>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</si>
  <si>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</si>
  <si>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</si>
  <si>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</si>
  <si>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</si>
  <si>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</si>
  <si>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</si>
  <si>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</si>
  <si>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</si>
  <si>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</si>
  <si>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</si>
  <si>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</si>
  <si>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</si>
  <si>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</si>
  <si>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</si>
  <si>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</si>
  <si>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</si>
  <si>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</si>
  <si>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</si>
  <si>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</si>
  <si>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</si>
  <si>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</si>
  <si>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</si>
  <si>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</si>
  <si>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</si>
  <si>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</si>
  <si>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</si>
  <si>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</si>
  <si>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</si>
  <si>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</si>
  <si>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</si>
  <si>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</si>
  <si>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</si>
  <si>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</si>
  <si>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</si>
  <si>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</si>
  <si>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</si>
  <si>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</si>
  <si>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</si>
  <si>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</si>
  <si>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</si>
  <si>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</si>
  <si>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</si>
  <si>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</si>
  <si>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</si>
  <si>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</si>
  <si>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</si>
  <si>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</si>
  <si>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</si>
  <si>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</si>
  <si>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</si>
  <si>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</si>
  <si>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</si>
  <si>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</si>
  <si>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</si>
  <si>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</si>
  <si>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</si>
  <si>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</si>
  <si>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</si>
  <si>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</si>
  <si>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</si>
  <si>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</si>
  <si>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</si>
  <si>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</si>
  <si>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</si>
  <si>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</si>
  <si>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</si>
  <si>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</si>
  <si>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</si>
  <si>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</si>
  <si>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</si>
  <si>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</si>
  <si>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</si>
  <si>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</si>
  <si>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</si>
  <si>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</si>
  <si>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</si>
  <si>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</si>
  <si>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</si>
  <si>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</si>
  <si>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</si>
  <si>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</si>
  <si>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</si>
  <si>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</si>
  <si>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</si>
  <si>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</si>
  <si>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</si>
  <si>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</si>
  <si>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</si>
  <si>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</si>
  <si>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</si>
  <si>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</si>
  <si>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</si>
  <si>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</si>
  <si>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</si>
  <si>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</si>
  <si>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</si>
  <si>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</si>
  <si>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</si>
  <si>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</si>
  <si>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</si>
  <si>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</si>
  <si>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</si>
  <si>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</si>
  <si>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</si>
  <si>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</si>
  <si>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</si>
  <si>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</si>
  <si>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</si>
  <si>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</si>
  <si>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</si>
  <si>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</si>
  <si>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</si>
  <si>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</si>
  <si>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</si>
  <si>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</si>
  <si>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</si>
  <si>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</si>
  <si>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</si>
  <si>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</si>
  <si>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</si>
  <si>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</si>
  <si>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</si>
  <si>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</si>
  <si>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</si>
  <si>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</si>
  <si>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</si>
  <si>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</si>
  <si>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</si>
  <si>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</si>
  <si>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</si>
  <si>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</si>
  <si>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</si>
  <si>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</si>
  <si>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</si>
  <si>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</si>
  <si>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</si>
  <si>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</si>
  <si>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</si>
  <si>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</si>
  <si>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</si>
  <si>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</si>
  <si>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</si>
  <si>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</si>
  <si>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</si>
  <si>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</si>
  <si>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</si>
  <si>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</si>
  <si>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</si>
  <si>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</si>
  <si>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</si>
  <si>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</si>
  <si>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</si>
  <si>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</si>
  <si>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</si>
  <si>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</si>
  <si>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</si>
  <si>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</si>
  <si>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</si>
  <si>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</si>
  <si>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</si>
  <si>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</si>
  <si>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</si>
  <si>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</si>
  <si>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</si>
  <si>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</si>
  <si>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</si>
  <si>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</si>
  <si>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</si>
  <si>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</si>
  <si>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</si>
  <si>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</si>
  <si>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</si>
  <si>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</si>
  <si>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</si>
  <si>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</si>
  <si>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</si>
  <si>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</si>
  <si>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</si>
  <si>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</si>
  <si>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</si>
  <si>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</si>
  <si>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</si>
  <si>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</si>
  <si>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</si>
  <si>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</si>
  <si>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</si>
  <si>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</si>
  <si>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</si>
  <si>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</si>
  <si>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</si>
  <si>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</si>
  <si>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</si>
  <si>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</si>
  <si>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</si>
  <si>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</si>
  <si>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</si>
  <si>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</si>
  <si>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</si>
  <si>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</si>
  <si>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</si>
  <si>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</si>
  <si>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</si>
  <si>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</si>
  <si>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</si>
  <si>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</si>
  <si>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</si>
  <si>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</si>
  <si>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</si>
  <si>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</si>
  <si>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</si>
  <si>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</si>
  <si>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</si>
  <si>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</si>
  <si>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</si>
  <si>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</si>
  <si>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</si>
  <si>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</si>
  <si>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</si>
  <si>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</si>
  <si>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</si>
  <si>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</si>
  <si>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</si>
  <si>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</si>
  <si>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</si>
  <si>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</si>
  <si>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</si>
  <si>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</si>
  <si>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</si>
  <si>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</si>
  <si>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</si>
  <si>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</si>
  <si>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</si>
  <si>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</si>
  <si>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</si>
  <si>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</si>
  <si>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</si>
  <si>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</si>
  <si>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</si>
  <si>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</si>
  <si>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</si>
  <si>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</si>
  <si>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</si>
  <si>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</si>
  <si>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</si>
  <si>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</si>
  <si>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</si>
  <si>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</si>
  <si>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</si>
  <si>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</si>
  <si>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</si>
  <si>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</si>
  <si>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</si>
  <si>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</si>
  <si>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</si>
  <si>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</si>
  <si>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</si>
  <si>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</si>
  <si>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</si>
  <si>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</si>
  <si>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</si>
  <si>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</si>
  <si>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</si>
  <si>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</si>
  <si>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</si>
  <si>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</si>
  <si>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</si>
  <si>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</si>
  <si>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</si>
  <si>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</si>
  <si>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</si>
  <si>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</si>
  <si>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</si>
  <si>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</si>
  <si>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</si>
  <si>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</si>
  <si>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</si>
  <si>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</si>
  <si>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</si>
  <si>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</si>
  <si>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</si>
  <si>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</si>
  <si>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</si>
  <si>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</si>
  <si>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</si>
  <si>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</si>
  <si>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</si>
  <si>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</si>
  <si>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</si>
  <si>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</si>
  <si>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</si>
  <si>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</si>
  <si>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</si>
  <si>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</si>
  <si>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</si>
  <si>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</si>
  <si>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</si>
  <si>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</si>
  <si>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</si>
  <si>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</si>
  <si>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</si>
  <si>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</si>
  <si>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</si>
  <si>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</si>
  <si>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</si>
  <si>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</si>
  <si>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</si>
  <si>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</si>
  <si>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</si>
  <si>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</si>
  <si>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</si>
  <si>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</si>
  <si>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</si>
  <si>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</si>
  <si>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</si>
  <si>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</si>
  <si>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</si>
  <si>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</si>
  <si>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</si>
  <si>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</si>
  <si>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</si>
  <si>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</si>
  <si>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</si>
  <si>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</si>
  <si>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</si>
  <si>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</si>
  <si>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</si>
  <si>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</si>
  <si>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</si>
  <si>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</si>
  <si>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</si>
  <si>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</si>
  <si>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</si>
  <si>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</si>
  <si>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</si>
  <si>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</si>
  <si>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</si>
  <si>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</si>
  <si>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</si>
  <si>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</si>
  <si>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</si>
  <si>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</si>
  <si>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</si>
  <si>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</si>
  <si>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</si>
  <si>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</si>
  <si>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</si>
  <si>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</si>
  <si>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</si>
  <si>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</si>
  <si>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</si>
  <si>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</si>
  <si>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</si>
  <si>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</si>
  <si>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</si>
  <si>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</si>
  <si>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</si>
  <si>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</si>
  <si>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</si>
  <si>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</si>
  <si>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</si>
  <si>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</si>
  <si>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</si>
  <si>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</si>
  <si>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</si>
  <si>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</si>
  <si>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</si>
  <si>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</si>
  <si>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</si>
  <si>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</si>
  <si>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</si>
  <si>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</si>
  <si>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</si>
  <si>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</si>
  <si>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</si>
  <si>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</si>
  <si>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</si>
  <si>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</si>
  <si>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</si>
  <si>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</si>
  <si>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</si>
  <si>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</si>
  <si>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</si>
  <si>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</si>
  <si>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</si>
  <si>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</si>
  <si>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</si>
  <si>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</si>
  <si>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</si>
  <si>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</si>
  <si>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</si>
  <si>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</si>
  <si>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</si>
  <si>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</si>
  <si>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</si>
  <si>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</si>
  <si>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</si>
  <si>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</si>
  <si>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</si>
  <si>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</si>
  <si>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</si>
  <si>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</si>
  <si>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</si>
  <si>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</si>
  <si>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</si>
  <si>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</si>
  <si>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</si>
  <si>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</si>
  <si>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</si>
  <si>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</si>
  <si>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</si>
  <si>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</si>
  <si>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</si>
  <si>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</si>
  <si>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</si>
  <si>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</si>
  <si>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</si>
  <si>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</si>
  <si>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</si>
  <si>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</si>
  <si>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</si>
  <si>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</si>
  <si>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</si>
  <si>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</si>
  <si>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</si>
  <si>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</si>
  <si>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</si>
  <si>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</si>
  <si>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</si>
  <si>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</si>
  <si>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</si>
  <si>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</si>
  <si>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</si>
  <si>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</si>
  <si>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</si>
  <si>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</si>
  <si>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</si>
  <si>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</si>
  <si>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</si>
  <si>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</si>
  <si>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</si>
  <si>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</si>
  <si>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</si>
  <si>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</si>
  <si>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</si>
  <si>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</si>
  <si>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</si>
  <si>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</si>
  <si>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</si>
  <si>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</si>
  <si>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</si>
  <si>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</si>
  <si>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</si>
  <si>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</si>
  <si>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</si>
  <si>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</si>
  <si>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</si>
  <si>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</si>
  <si>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</si>
  <si>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</si>
  <si>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</si>
  <si>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</si>
  <si>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</si>
  <si>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</si>
  <si>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</si>
  <si>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</si>
  <si>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</si>
  <si>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</si>
  <si>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</si>
  <si>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</si>
  <si>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</si>
  <si>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</si>
  <si>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</si>
  <si>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</si>
  <si>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</si>
  <si>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</si>
  <si>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</si>
  <si>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</si>
  <si>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</si>
  <si>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</si>
  <si>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</si>
  <si>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</si>
  <si>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</si>
  <si>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</si>
  <si>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</si>
  <si>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</si>
  <si>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</si>
  <si>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</si>
  <si>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</si>
  <si>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</si>
  <si>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</si>
  <si>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</si>
  <si>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</si>
  <si>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</si>
  <si>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</si>
  <si>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</si>
  <si>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</si>
  <si>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</si>
  <si>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</si>
  <si>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</si>
  <si>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</si>
  <si>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</si>
  <si>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</si>
  <si>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</si>
  <si>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</si>
  <si>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</si>
  <si>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</si>
  <si>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</si>
  <si>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</si>
  <si>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</si>
  <si>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</si>
  <si>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</si>
  <si>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</si>
  <si>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</si>
  <si>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</si>
  <si>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</si>
  <si>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</si>
  <si>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</si>
  <si>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</si>
  <si>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</si>
  <si>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</si>
  <si>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</si>
  <si>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</si>
  <si>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</si>
  <si>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</si>
  <si>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</si>
  <si>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</si>
  <si>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</si>
  <si>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</si>
  <si>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</si>
  <si>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</si>
  <si>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</si>
  <si>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</si>
  <si>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</si>
  <si>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</si>
  <si>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</si>
  <si>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</si>
  <si>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</si>
  <si>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</si>
  <si>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</si>
  <si>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</si>
  <si>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</si>
  <si>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</si>
  <si>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</si>
  <si>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</si>
  <si>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</si>
  <si>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</si>
  <si>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</si>
  <si>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</si>
  <si>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</si>
  <si>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</si>
  <si>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</si>
  <si>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</si>
  <si>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</si>
  <si>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</si>
  <si>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</si>
  <si>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</si>
  <si>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</si>
  <si>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</si>
  <si>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</si>
  <si>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</si>
  <si>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</si>
  <si>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</si>
  <si>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</si>
  <si>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</si>
  <si>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</si>
  <si>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</si>
  <si>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</si>
  <si>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</si>
  <si>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</si>
  <si>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</si>
  <si>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</si>
  <si>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</si>
  <si>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</si>
  <si>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</si>
  <si>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</si>
  <si>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</si>
  <si>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</si>
  <si>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</si>
  <si>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</si>
  <si>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</si>
  <si>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</si>
  <si>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</si>
  <si>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</si>
  <si>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</si>
  <si>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</si>
  <si>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</si>
  <si>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</si>
  <si>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</si>
  <si>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</si>
  <si>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</si>
  <si>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</si>
  <si>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</si>
  <si>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</si>
  <si>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</si>
  <si>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</si>
  <si>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</si>
  <si>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</si>
  <si>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</si>
  <si>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</si>
  <si>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</si>
  <si>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</si>
  <si>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</si>
  <si>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</si>
  <si>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</si>
  <si>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</si>
  <si>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</si>
  <si>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</si>
  <si>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</si>
  <si>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</si>
  <si>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</si>
  <si>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</si>
  <si>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</si>
  <si>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</si>
  <si>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</si>
  <si>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</si>
  <si>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</si>
  <si>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</si>
  <si>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</si>
  <si>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</si>
  <si>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</si>
  <si>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</si>
  <si>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</si>
  <si>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</si>
  <si>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</si>
  <si>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</si>
  <si>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</si>
  <si>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</si>
  <si>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</si>
  <si>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</si>
  <si>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</si>
  <si>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</si>
  <si>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</si>
  <si>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</si>
  <si>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</si>
  <si>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</si>
  <si>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</si>
  <si>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</si>
  <si>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</si>
  <si>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</si>
  <si>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</si>
  <si>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</si>
  <si>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</si>
  <si>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</si>
  <si>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</si>
  <si>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</si>
  <si>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</si>
  <si>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</si>
  <si>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</si>
  <si>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</si>
  <si>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</si>
  <si>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</si>
  <si>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</si>
  <si>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</si>
  <si>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</si>
  <si>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</si>
  <si>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</si>
  <si>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</si>
  <si>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</si>
  <si>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</si>
  <si>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</si>
  <si>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</si>
  <si>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</si>
  <si>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</si>
  <si>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</si>
  <si>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</si>
  <si>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</si>
  <si>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</si>
  <si>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</si>
  <si>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</si>
  <si>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</si>
  <si>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</si>
  <si>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</si>
  <si>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</si>
  <si>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</si>
  <si>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</si>
  <si>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</si>
  <si>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</si>
  <si>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</si>
  <si>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</si>
  <si>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</si>
  <si>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</si>
  <si>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</si>
  <si>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</si>
  <si>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</si>
  <si>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</si>
  <si>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</si>
  <si>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</si>
  <si>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</si>
  <si>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</si>
  <si>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</si>
  <si>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</si>
  <si>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</si>
  <si>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</si>
  <si>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</si>
  <si>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</si>
  <si>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</si>
  <si>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</si>
  <si>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</si>
  <si>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</si>
  <si>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</si>
  <si>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</si>
  <si>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</si>
  <si>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</si>
  <si>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</si>
  <si>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</si>
  <si>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</si>
  <si>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</si>
  <si>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</si>
  <si>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</si>
  <si>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</si>
  <si>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</si>
  <si>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</si>
  <si>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</si>
  <si>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</si>
  <si>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</si>
  <si>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</si>
  <si>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</si>
  <si>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</si>
  <si>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</si>
  <si>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</si>
  <si>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</si>
  <si>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</si>
  <si>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</si>
  <si>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</si>
  <si>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</si>
  <si>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</si>
  <si>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</si>
  <si>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</si>
  <si>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</si>
  <si>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</si>
  <si>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</si>
  <si>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</si>
  <si>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</si>
  <si>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</si>
  <si>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</si>
  <si>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</si>
  <si>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</si>
  <si>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</si>
  <si>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</si>
  <si>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</si>
  <si>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</si>
  <si>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</si>
  <si>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</si>
  <si>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</si>
  <si>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</si>
  <si>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</si>
  <si>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</si>
  <si>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</si>
  <si>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</si>
  <si>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</si>
  <si>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</si>
  <si>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</si>
  <si>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</si>
  <si>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</si>
  <si>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</si>
  <si>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</si>
  <si>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</si>
  <si>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</si>
  <si>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</si>
  <si>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</si>
  <si>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</si>
  <si>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</si>
  <si>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</si>
  <si>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</si>
  <si>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</si>
  <si>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</si>
  <si>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</si>
  <si>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</si>
  <si>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</si>
  <si>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</si>
  <si>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</si>
  <si>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</si>
  <si>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</si>
  <si>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</si>
  <si>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</si>
  <si>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</si>
  <si>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</si>
  <si>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</si>
  <si>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</si>
  <si>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</si>
  <si>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</si>
  <si>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</si>
  <si>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</si>
  <si>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</si>
  <si>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</si>
  <si>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</si>
  <si>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</si>
  <si>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</si>
  <si>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</si>
  <si>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</si>
  <si>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</si>
  <si>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</si>
  <si>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</si>
  <si>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</si>
  <si>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</si>
  <si>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</si>
  <si>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</si>
  <si>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</si>
  <si>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</si>
  <si>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</si>
  <si>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</si>
  <si>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</si>
  <si>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</si>
  <si>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</si>
  <si>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</si>
  <si>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</si>
  <si>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</si>
  <si>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</si>
  <si>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</si>
  <si>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</si>
  <si>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</si>
  <si>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</si>
  <si>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</si>
  <si>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</si>
  <si>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</si>
  <si>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</si>
  <si>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</si>
  <si>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</si>
  <si>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</si>
  <si>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</si>
  <si>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</si>
  <si>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</si>
  <si>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</si>
  <si>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</si>
  <si>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</si>
  <si>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</si>
  <si>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</si>
  <si>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</si>
  <si>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</si>
  <si>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</si>
  <si>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</si>
  <si>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</si>
  <si>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</si>
  <si>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</si>
  <si>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</si>
  <si>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</si>
  <si>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</si>
  <si>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</si>
  <si>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</si>
  <si>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</si>
  <si>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</si>
  <si>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</si>
  <si>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</si>
  <si>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</si>
  <si>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</si>
  <si>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</si>
  <si>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</si>
  <si>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</si>
  <si>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</si>
  <si>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</si>
  <si>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</si>
  <si>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</si>
  <si>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</si>
  <si>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</si>
  <si>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</si>
  <si>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</si>
  <si>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</si>
  <si>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</si>
  <si>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</si>
  <si>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</si>
  <si>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</si>
  <si>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</si>
  <si>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</si>
  <si>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</si>
  <si>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</si>
  <si>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</si>
  <si>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</si>
  <si>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</si>
  <si>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</si>
  <si>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</si>
  <si>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</si>
  <si>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</si>
  <si>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</si>
  <si>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</si>
  <si>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</si>
  <si>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</si>
  <si>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</si>
  <si>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</si>
  <si>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</si>
  <si>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</si>
  <si>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</si>
  <si>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</si>
  <si>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</si>
  <si>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</si>
  <si>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</si>
  <si>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</si>
  <si>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</si>
  <si>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</si>
  <si>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</si>
  <si>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</si>
  <si>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</si>
  <si>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</si>
  <si>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</si>
  <si>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</si>
  <si>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</si>
  <si>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</si>
  <si>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</si>
  <si>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</si>
  <si>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</si>
  <si>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</si>
  <si>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</si>
  <si>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</si>
  <si>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</si>
  <si>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</si>
  <si>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</si>
  <si>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</si>
  <si>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</si>
  <si>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</si>
  <si>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</si>
  <si>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</si>
  <si>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</si>
  <si>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</si>
  <si>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</si>
  <si>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</si>
  <si>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</si>
  <si>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</si>
  <si>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</si>
  <si>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</si>
  <si>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</si>
  <si>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</si>
  <si>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</si>
  <si>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</si>
  <si>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</si>
  <si>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</si>
  <si>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</si>
  <si>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</si>
  <si>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</si>
  <si>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</si>
  <si>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</si>
  <si>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</si>
  <si>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</si>
  <si>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</si>
  <si>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</si>
  <si>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</si>
  <si>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</si>
  <si>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</si>
  <si>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</si>
  <si>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</si>
  <si>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</si>
  <si>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</si>
  <si>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</si>
  <si>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</si>
  <si>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</si>
  <si>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</si>
  <si>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</si>
  <si>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</si>
  <si>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</si>
  <si>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</si>
  <si>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</si>
  <si>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</si>
  <si>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</si>
  <si>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</si>
  <si>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</si>
  <si>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</si>
  <si>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</si>
  <si>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</si>
  <si>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</si>
  <si>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</si>
  <si>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</si>
  <si>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</si>
  <si>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</si>
  <si>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</si>
  <si>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</si>
  <si>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</si>
  <si>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</si>
  <si>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</si>
  <si>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</si>
  <si>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</si>
  <si>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</si>
  <si>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</si>
  <si>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</si>
  <si>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</si>
  <si>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</si>
  <si>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</si>
  <si>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</si>
  <si>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</si>
  <si>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</si>
  <si>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</si>
  <si>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</si>
  <si>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</si>
  <si>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</si>
  <si>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</si>
  <si>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</si>
  <si>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</si>
  <si>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</si>
  <si>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</si>
  <si>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</si>
  <si>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</si>
  <si>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</si>
  <si>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</si>
  <si>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</si>
  <si>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</si>
  <si>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</si>
  <si>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</si>
  <si>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</si>
  <si>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</si>
  <si>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</si>
  <si>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</si>
  <si>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</si>
  <si>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</si>
  <si>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</si>
  <si>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</si>
  <si>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</si>
  <si>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</si>
  <si>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</si>
  <si>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</si>
  <si>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</si>
  <si>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</si>
  <si>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</si>
  <si>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</si>
  <si>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</si>
  <si>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</si>
  <si>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</si>
  <si>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</si>
  <si>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</si>
  <si>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</si>
  <si>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</si>
  <si>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</si>
  <si>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</si>
  <si>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</si>
  <si>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</si>
  <si>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</si>
  <si>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</si>
  <si>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</si>
  <si>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</si>
  <si>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</si>
  <si>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</si>
  <si>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</si>
  <si>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</si>
  <si>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</si>
  <si>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</si>
  <si>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</si>
  <si>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</si>
  <si>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</si>
  <si>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</si>
  <si>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</si>
  <si>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</si>
  <si>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</si>
  <si>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</si>
  <si>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</si>
  <si>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</si>
  <si>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</si>
  <si>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</si>
  <si>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</si>
  <si>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</si>
  <si>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</si>
  <si>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</si>
  <si>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</si>
  <si>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</si>
  <si>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</si>
  <si>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</si>
  <si>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</si>
  <si>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</si>
  <si>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</si>
  <si>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</si>
  <si>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</si>
  <si>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</si>
  <si>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</si>
  <si>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</si>
  <si>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</si>
  <si>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</si>
  <si>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</si>
  <si>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</si>
  <si>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</si>
  <si>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</si>
  <si>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</si>
  <si>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</si>
  <si>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</si>
  <si>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</si>
  <si>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</si>
  <si>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</si>
  <si>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</si>
  <si>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</si>
  <si>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</si>
  <si>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</si>
  <si>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</si>
  <si>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</si>
  <si>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</si>
  <si>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</si>
  <si>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</si>
  <si>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</si>
  <si>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</si>
  <si>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</si>
  <si>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</si>
  <si>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</si>
  <si>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</si>
  <si>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</si>
  <si>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</si>
  <si>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</si>
  <si>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</si>
  <si>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</si>
  <si>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</si>
  <si>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</si>
  <si>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</si>
  <si>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</si>
  <si>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</si>
  <si>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</si>
  <si>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</si>
  <si>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</si>
  <si>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</si>
  <si>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</si>
  <si>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</si>
  <si>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</si>
  <si>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</si>
  <si>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</si>
  <si>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</si>
  <si>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</si>
  <si>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</si>
  <si>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</si>
  <si>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</si>
  <si>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</si>
  <si>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</si>
  <si>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</si>
  <si>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</si>
  <si>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</si>
  <si>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</si>
  <si>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</si>
  <si>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</si>
  <si>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</si>
  <si>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</si>
  <si>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</si>
  <si>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</si>
  <si>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</si>
  <si>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</si>
  <si>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</si>
  <si>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</si>
  <si>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</si>
  <si>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</si>
  <si>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</si>
  <si>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</si>
  <si>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</si>
  <si>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</si>
  <si>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</si>
  <si>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</si>
  <si>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</si>
  <si>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</si>
  <si>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</si>
  <si>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</si>
  <si>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</si>
  <si>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</si>
  <si>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</si>
  <si>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</si>
  <si>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</si>
  <si>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</si>
  <si>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</si>
  <si>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</si>
  <si>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</si>
  <si>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</si>
  <si>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</si>
  <si>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</si>
  <si>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</si>
  <si>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</si>
  <si>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</si>
  <si>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</si>
  <si>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</si>
  <si>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</si>
  <si>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</si>
  <si>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</si>
  <si>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</si>
  <si>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</si>
  <si>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</si>
  <si>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</si>
  <si>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</si>
  <si>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</si>
  <si>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</si>
  <si>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</si>
  <si>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</si>
  <si>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</si>
  <si>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</si>
  <si>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</si>
  <si>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</si>
  <si>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</si>
  <si>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</si>
  <si>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</si>
  <si>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</si>
  <si>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</si>
  <si>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</si>
  <si>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</si>
  <si>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</si>
  <si>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</si>
  <si>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</si>
  <si>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</si>
  <si>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</si>
  <si>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</si>
  <si>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</si>
  <si>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</si>
  <si>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</si>
  <si>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</si>
  <si>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</si>
  <si>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</si>
  <si>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</si>
  <si>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</si>
  <si>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</si>
  <si>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</si>
  <si>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</si>
  <si>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</si>
  <si>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</si>
  <si>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</si>
  <si>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</si>
  <si>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</si>
  <si>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</si>
  <si>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</si>
  <si>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</si>
  <si>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</si>
  <si>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</si>
  <si>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</si>
  <si>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</si>
  <si>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</si>
  <si>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</si>
  <si>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</si>
  <si>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</si>
  <si>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</si>
  <si>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</si>
  <si>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</si>
  <si>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</si>
  <si>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</si>
  <si>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</si>
  <si>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</si>
  <si>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</si>
  <si>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</si>
  <si>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</si>
  <si>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</si>
  <si>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</si>
  <si>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</si>
  <si>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</si>
  <si>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</si>
  <si>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</si>
  <si>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</si>
  <si>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</si>
  <si>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</si>
  <si>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</si>
  <si>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</si>
  <si>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</si>
  <si>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</si>
  <si>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</si>
  <si>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</si>
  <si>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</si>
  <si>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</si>
  <si>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</si>
  <si>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</si>
  <si>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</si>
  <si>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</si>
  <si>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</si>
  <si>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</si>
  <si>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</si>
  <si>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</si>
  <si>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</si>
  <si>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</si>
  <si>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</si>
  <si>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</si>
  <si>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</si>
  <si>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</si>
  <si>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</si>
  <si>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</si>
  <si>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</si>
  <si>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</si>
  <si>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</si>
  <si>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</si>
  <si>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</si>
  <si>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</si>
  <si>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</si>
  <si>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</si>
  <si>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</si>
  <si>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</si>
  <si>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</si>
  <si>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</si>
  <si>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</si>
  <si>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</si>
  <si>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</si>
  <si>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</si>
  <si>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</si>
  <si>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</si>
  <si>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</si>
  <si>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</si>
  <si>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</si>
  <si>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</si>
  <si>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</si>
  <si>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</si>
  <si>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</si>
  <si>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</si>
  <si>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</si>
  <si>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</si>
  <si>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</si>
  <si>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</si>
  <si>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</si>
  <si>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</si>
  <si>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</si>
  <si>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</si>
  <si>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</si>
  <si>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</si>
  <si>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</si>
  <si>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</si>
  <si>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</si>
  <si>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</si>
  <si>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</si>
  <si>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</si>
  <si>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</si>
  <si>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</si>
  <si>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</si>
  <si>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</si>
  <si>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</si>
  <si>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</si>
  <si>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</si>
  <si>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</si>
  <si>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</si>
  <si>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</si>
  <si>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</si>
  <si>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</si>
  <si>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</si>
  <si>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</si>
  <si>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</si>
  <si>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</si>
  <si>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</si>
  <si>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</si>
  <si>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</si>
  <si>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</si>
  <si>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</si>
  <si>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</si>
  <si>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</si>
  <si>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</si>
  <si>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</si>
  <si>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</si>
  <si>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</si>
  <si>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</si>
  <si>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</si>
  <si>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</si>
  <si>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</si>
  <si>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</si>
  <si>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</si>
  <si>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</si>
  <si>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</si>
  <si>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</si>
  <si>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</si>
  <si>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</si>
  <si>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</si>
  <si>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</si>
  <si>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</si>
  <si>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</si>
  <si>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</si>
  <si>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</si>
  <si>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</si>
  <si>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</si>
  <si>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</si>
  <si>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</si>
  <si>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</si>
  <si>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</si>
  <si>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</si>
  <si>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</si>
  <si>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</si>
  <si>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</si>
  <si>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</si>
  <si>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</si>
  <si>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</si>
  <si>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</si>
  <si>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</si>
  <si>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</si>
  <si>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</si>
  <si>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</si>
  <si>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</si>
  <si>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</si>
  <si>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</si>
  <si>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</si>
  <si>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</si>
  <si>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</si>
  <si>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</si>
  <si>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</si>
  <si>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</si>
  <si>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</si>
  <si>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</si>
  <si>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</si>
  <si>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</si>
  <si>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</si>
  <si>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</si>
  <si>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</si>
  <si>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</si>
  <si>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</si>
  <si>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</si>
  <si>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</si>
  <si>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</si>
  <si>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</si>
  <si>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</si>
  <si>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</si>
  <si>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</si>
  <si>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</si>
  <si>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</si>
  <si>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</si>
  <si>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</si>
  <si>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</si>
  <si>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</si>
  <si>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</si>
  <si>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</si>
  <si>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</si>
  <si>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</si>
  <si>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</si>
  <si>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</si>
  <si>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</si>
  <si>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</si>
  <si>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</si>
  <si>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</si>
  <si>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</si>
  <si>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</si>
  <si>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</si>
  <si>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</si>
  <si>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</si>
  <si>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</si>
  <si>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</si>
  <si>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</si>
  <si>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</si>
  <si>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</si>
  <si>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</si>
  <si>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</si>
  <si>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</si>
  <si>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</si>
  <si>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</si>
  <si>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</si>
  <si>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</si>
  <si>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</si>
  <si>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</si>
  <si>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</si>
  <si>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</si>
  <si>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</si>
  <si>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</si>
  <si>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</si>
  <si>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</si>
  <si>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</si>
  <si>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</si>
  <si>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</si>
  <si>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</si>
  <si>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</si>
  <si>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</si>
  <si>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</si>
  <si>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</si>
  <si>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</si>
  <si>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</si>
  <si>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</si>
  <si>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</si>
  <si>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</si>
  <si>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</si>
  <si>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</si>
  <si>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</si>
  <si>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</si>
  <si>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</si>
  <si>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</si>
  <si>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</si>
  <si>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</si>
  <si>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</si>
  <si>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</si>
  <si>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</si>
  <si>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</si>
  <si>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</si>
  <si>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</si>
  <si>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</si>
  <si>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</si>
  <si>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</si>
  <si>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</si>
  <si>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</si>
  <si>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</si>
  <si>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</si>
  <si>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</si>
  <si>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</si>
  <si>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</si>
  <si>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</si>
  <si>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</si>
  <si>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</si>
  <si>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</si>
  <si>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</si>
  <si>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</si>
  <si>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</si>
  <si>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</si>
  <si>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</si>
  <si>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</si>
  <si>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</si>
  <si>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</si>
  <si>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</si>
  <si>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</si>
  <si>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</si>
  <si>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</si>
  <si>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</si>
  <si>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</si>
  <si>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</si>
  <si>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</si>
  <si>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</si>
  <si>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</si>
  <si>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</si>
  <si>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</si>
  <si>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</si>
  <si>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</si>
  <si>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</si>
  <si>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</si>
  <si>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</si>
  <si>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</si>
  <si>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</si>
  <si>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</si>
  <si>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</si>
  <si>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</si>
  <si>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</si>
  <si>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</si>
  <si>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</si>
  <si>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</si>
  <si>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</si>
  <si>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</si>
  <si>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</si>
  <si>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</si>
  <si>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</si>
  <si>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</si>
  <si>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</si>
  <si>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</si>
  <si>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</si>
  <si>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</si>
  <si>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</si>
  <si>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</si>
  <si>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</si>
  <si>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</si>
  <si>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</si>
  <si>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</si>
  <si>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</si>
  <si>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</si>
  <si>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</si>
  <si>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</si>
  <si>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</si>
  <si>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</si>
  <si>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</si>
  <si>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</si>
  <si>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</si>
  <si>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</si>
  <si>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</si>
  <si>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</si>
  <si>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</si>
  <si>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</si>
  <si>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</si>
  <si>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</si>
  <si>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</si>
  <si>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</si>
  <si>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</si>
  <si>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</si>
  <si>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</si>
  <si>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</si>
  <si>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</si>
  <si>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</si>
  <si>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</si>
  <si>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</si>
  <si>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</si>
  <si>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</si>
  <si>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</si>
  <si>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</si>
  <si>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</si>
  <si>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</si>
  <si>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</si>
  <si>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</si>
  <si>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</si>
  <si>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</si>
  <si>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</si>
  <si>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</si>
  <si>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</si>
  <si>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</si>
  <si>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</si>
  <si>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</si>
  <si>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</si>
  <si>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</si>
  <si>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</si>
  <si>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</si>
  <si>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</si>
  <si>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</si>
  <si>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</si>
  <si>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</si>
  <si>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</si>
  <si>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</si>
  <si>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</si>
  <si>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</si>
  <si>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</si>
  <si>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</si>
  <si>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</si>
  <si>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</si>
  <si>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</si>
  <si>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</si>
  <si>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</si>
  <si>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</si>
  <si>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</si>
  <si>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</si>
  <si>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</si>
  <si>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</si>
  <si>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</si>
  <si>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</si>
  <si>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</si>
  <si>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</si>
  <si>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</si>
  <si>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</si>
  <si>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</si>
  <si>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</si>
  <si>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</si>
  <si>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</si>
  <si>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</si>
  <si>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</si>
  <si>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</si>
  <si>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</si>
  <si>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</si>
  <si>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</si>
  <si>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</si>
  <si>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</si>
  <si>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</si>
  <si>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</si>
  <si>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</si>
  <si>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</si>
  <si>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</si>
  <si>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</si>
  <si>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</si>
  <si>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</si>
  <si>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</si>
  <si>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</si>
  <si>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</si>
  <si>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</si>
  <si>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</si>
  <si>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</si>
  <si>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</si>
  <si>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</si>
  <si>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</si>
  <si>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</si>
  <si>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</si>
  <si>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</si>
  <si>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</si>
  <si>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</si>
  <si>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</si>
  <si>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</si>
  <si>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</si>
  <si>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</si>
  <si>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</si>
  <si>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</si>
  <si>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</si>
  <si>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</si>
  <si>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</si>
  <si>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</si>
  <si>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</si>
  <si>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</si>
  <si>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</si>
  <si>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</si>
  <si>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</si>
  <si>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</si>
  <si>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</si>
  <si>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</si>
  <si>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</si>
  <si>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</si>
  <si>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</si>
  <si>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</si>
  <si>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</si>
  <si>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</si>
  <si>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</si>
  <si>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</si>
  <si>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</si>
  <si>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</si>
  <si>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</si>
  <si>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</si>
  <si>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</si>
  <si>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</si>
  <si>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</si>
  <si>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</si>
  <si>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</si>
  <si>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</si>
  <si>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</si>
  <si>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</si>
  <si>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</si>
  <si>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</si>
  <si>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</si>
  <si>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</si>
  <si>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</si>
  <si>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</si>
  <si>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</si>
  <si>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</si>
  <si>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</si>
  <si>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</si>
  <si>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</si>
  <si>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</si>
  <si>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</si>
  <si>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</si>
  <si>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</si>
  <si>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</si>
  <si>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</si>
  <si>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</si>
  <si>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</si>
  <si>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</si>
  <si>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</si>
  <si>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</si>
  <si>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</si>
  <si>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</si>
  <si>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</si>
  <si>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</si>
  <si>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</si>
  <si>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</si>
  <si>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</si>
  <si>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</si>
  <si>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</si>
  <si>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</si>
  <si>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</si>
  <si>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</si>
  <si>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</si>
  <si>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</si>
  <si>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</si>
  <si>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</si>
  <si>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</si>
  <si>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</si>
  <si>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</si>
  <si>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</si>
  <si>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</si>
  <si>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</si>
  <si>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</si>
  <si>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</si>
  <si>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</si>
  <si>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</si>
  <si>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</si>
  <si>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</si>
  <si>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</si>
  <si>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</si>
  <si>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</si>
  <si>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</si>
  <si>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</si>
  <si>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</si>
  <si>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</si>
  <si>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</si>
  <si>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</si>
  <si>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</si>
  <si>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</si>
  <si>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</si>
  <si>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</si>
  <si>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</si>
  <si>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</si>
  <si>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</si>
  <si>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</si>
  <si>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</si>
  <si>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</si>
  <si>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</si>
  <si>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</si>
  <si>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</si>
  <si>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</si>
  <si>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</si>
  <si>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</si>
  <si>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</si>
  <si>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</si>
  <si>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</si>
  <si>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</si>
  <si>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</si>
  <si>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</si>
  <si>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</si>
  <si>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</si>
  <si>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</si>
  <si>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</si>
  <si>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</si>
  <si>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</si>
  <si>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</si>
  <si>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</si>
  <si>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</si>
  <si>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</si>
  <si>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</si>
  <si>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</si>
  <si>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</si>
  <si>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</si>
  <si>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</si>
  <si>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</si>
  <si>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</si>
  <si>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</si>
  <si>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</si>
  <si>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</si>
  <si>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</si>
  <si>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</si>
  <si>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</si>
  <si>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</si>
  <si>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</si>
  <si>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</si>
  <si>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</si>
  <si>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</si>
  <si>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</si>
  <si>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</si>
  <si>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</si>
  <si>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</si>
  <si>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</si>
  <si>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</si>
  <si>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</si>
  <si>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</si>
  <si>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</si>
  <si>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</si>
  <si>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</si>
  <si>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</si>
  <si>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</si>
  <si>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</si>
  <si>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</si>
  <si>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</si>
  <si>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</si>
  <si>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</si>
  <si>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</si>
  <si>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</si>
  <si>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</si>
  <si>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</si>
  <si>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</si>
  <si>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</si>
  <si>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</si>
  <si>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</si>
  <si>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</si>
  <si>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</si>
  <si>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</si>
  <si>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</si>
  <si>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</si>
  <si>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</si>
  <si>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</si>
  <si>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</si>
  <si>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</si>
  <si>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</si>
  <si>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</si>
  <si>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</si>
  <si>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</si>
  <si>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</si>
  <si>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</si>
  <si>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</si>
  <si>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</si>
  <si>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</si>
  <si>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</si>
  <si>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</si>
  <si>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</si>
  <si>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</si>
  <si>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</si>
  <si>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</si>
  <si>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</si>
  <si>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</si>
  <si>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</si>
  <si>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</si>
  <si>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</si>
  <si>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</si>
  <si>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</si>
  <si>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</si>
  <si>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</si>
  <si>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</si>
  <si>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</si>
  <si>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</si>
  <si>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</si>
  <si>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</si>
  <si>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</si>
  <si>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</si>
  <si>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</si>
  <si>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</si>
  <si>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</si>
  <si>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</si>
  <si>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</si>
  <si>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</si>
  <si>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</si>
  <si>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</si>
  <si>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</si>
  <si>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</si>
  <si>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</si>
  <si>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</si>
  <si>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</si>
  <si>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</si>
  <si>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</si>
  <si>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</si>
  <si>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</si>
  <si>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</si>
  <si>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</si>
  <si>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</si>
  <si>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</si>
  <si>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</si>
  <si>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</si>
  <si>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</si>
  <si>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</si>
  <si>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</si>
  <si>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</si>
  <si>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</si>
  <si>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</si>
  <si>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</si>
  <si>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</si>
  <si>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</si>
  <si>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</si>
  <si>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</si>
  <si>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</si>
  <si>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</si>
  <si>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</si>
  <si>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</si>
  <si>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</si>
  <si>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</si>
  <si>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</si>
  <si>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</si>
  <si>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</si>
  <si>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</si>
  <si>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</si>
  <si>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</si>
  <si>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</si>
  <si>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</si>
  <si>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</si>
  <si>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</si>
  <si>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</si>
  <si>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</si>
  <si>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</si>
  <si>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</si>
  <si>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</si>
  <si>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</si>
  <si>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</si>
  <si>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</si>
  <si>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</si>
  <si>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</si>
  <si>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</si>
  <si>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</si>
  <si>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</si>
  <si>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</si>
  <si>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</si>
  <si>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</si>
  <si>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</si>
  <si>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</si>
  <si>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</si>
  <si>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</si>
  <si>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</si>
  <si>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</si>
  <si>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</si>
  <si>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</si>
  <si>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</si>
  <si>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</si>
  <si>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</si>
  <si>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</si>
  <si>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</si>
  <si>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</si>
  <si>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</si>
  <si>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</si>
  <si>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</si>
  <si>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</si>
  <si>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</si>
  <si>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</si>
  <si>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</si>
  <si>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</si>
  <si>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</si>
  <si>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</si>
  <si>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</si>
  <si>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</si>
  <si>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</si>
  <si>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</si>
  <si>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</si>
  <si>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</si>
  <si>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</si>
  <si>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</si>
  <si>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</si>
  <si>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</si>
  <si>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</si>
  <si>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</si>
  <si>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</si>
  <si>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</si>
  <si>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</si>
  <si>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</si>
  <si>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</si>
  <si>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</si>
  <si>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</si>
  <si>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</si>
  <si>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</si>
  <si>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</si>
  <si>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</si>
  <si>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</si>
  <si>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</si>
  <si>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</si>
  <si>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</si>
  <si>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</si>
  <si>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</si>
  <si>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</si>
  <si>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</si>
  <si>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</si>
  <si>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</si>
  <si>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</si>
  <si>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</si>
  <si>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</si>
  <si>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</si>
  <si>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</si>
  <si>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</si>
  <si>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</si>
  <si>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</si>
  <si>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</si>
  <si>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</si>
  <si>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</si>
  <si>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</si>
  <si>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</si>
  <si>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</si>
  <si>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</si>
  <si>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</si>
  <si>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</si>
  <si>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</si>
  <si>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</si>
  <si>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</si>
  <si>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</si>
  <si>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</si>
  <si>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</si>
  <si>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</si>
  <si>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</si>
  <si>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</si>
  <si>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</si>
  <si>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</si>
  <si>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</si>
  <si>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</si>
  <si>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</si>
  <si>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</si>
  <si>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</si>
  <si>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</si>
  <si>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</si>
  <si>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</si>
  <si>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</si>
  <si>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</si>
  <si>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</si>
  <si>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</si>
  <si>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</si>
  <si>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</si>
  <si>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</si>
  <si>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</si>
  <si>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</si>
  <si>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</si>
  <si>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</si>
  <si>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</si>
  <si>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</si>
  <si>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</si>
  <si>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</si>
  <si>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</si>
  <si>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</si>
  <si>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</si>
  <si>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</si>
  <si>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</si>
  <si>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</si>
  <si>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</si>
  <si>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</si>
  <si>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</si>
  <si>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</si>
  <si>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</si>
  <si>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</si>
  <si>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</si>
  <si>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</si>
  <si>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</si>
  <si>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</si>
  <si>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</si>
  <si>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</si>
  <si>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</si>
  <si>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</si>
  <si>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</si>
  <si>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</si>
  <si>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</si>
  <si>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</si>
  <si>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</si>
  <si>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</si>
  <si>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</si>
  <si>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</si>
  <si>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</si>
  <si>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</si>
  <si>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</si>
  <si>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</si>
  <si>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</si>
  <si>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</si>
  <si>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</si>
  <si>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</si>
  <si>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</si>
  <si>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</si>
  <si>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</si>
  <si>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</si>
  <si>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</si>
  <si>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</si>
  <si>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</si>
  <si>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</si>
  <si>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</si>
  <si>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</si>
  <si>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</si>
  <si>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</si>
  <si>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</si>
  <si>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</si>
  <si>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</si>
  <si>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</si>
  <si>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</si>
  <si>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</si>
  <si>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</si>
  <si>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</si>
  <si>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</si>
  <si>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</si>
  <si>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</si>
  <si>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</si>
  <si>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</si>
  <si>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</si>
  <si>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</si>
  <si>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</si>
  <si>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</si>
  <si>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</si>
  <si>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</si>
  <si>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</si>
  <si>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</si>
  <si>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</si>
  <si>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</si>
  <si>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</si>
  <si>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</si>
  <si>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</si>
  <si>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</si>
  <si>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</si>
  <si>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</si>
  <si>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</si>
  <si>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</si>
  <si>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</si>
  <si>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</si>
  <si>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</si>
  <si>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</si>
  <si>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</si>
  <si>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</si>
  <si>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</si>
  <si>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</si>
  <si>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</si>
  <si>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</si>
  <si>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</si>
  <si>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</si>
  <si>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</si>
  <si>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</si>
  <si>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</si>
  <si>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</si>
  <si>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</si>
  <si>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</si>
  <si>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</si>
  <si>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</si>
  <si>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</si>
  <si>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</si>
  <si>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</si>
  <si>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</si>
  <si>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</si>
  <si>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</si>
  <si>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</si>
  <si>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</si>
  <si>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</si>
  <si>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</si>
  <si>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</si>
  <si>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</si>
  <si>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</si>
  <si>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</si>
  <si>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</si>
  <si>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</si>
  <si>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</si>
  <si>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</si>
  <si>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</si>
  <si>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</si>
  <si>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</si>
  <si>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</si>
  <si>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</si>
  <si>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</si>
  <si>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</si>
  <si>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</si>
  <si>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</si>
  <si>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</si>
  <si>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</si>
  <si>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</si>
  <si>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</si>
  <si>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</si>
  <si>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</si>
  <si>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</si>
  <si>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</si>
  <si>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</si>
  <si>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</si>
  <si>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</si>
  <si>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</si>
  <si>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</si>
  <si>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</si>
  <si>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</si>
  <si>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</si>
  <si>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</si>
  <si>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</si>
  <si>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</si>
  <si>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</si>
  <si>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</si>
  <si>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</si>
  <si>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</si>
  <si>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</si>
  <si>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</si>
  <si>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</si>
  <si>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</si>
  <si>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</si>
  <si>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</si>
  <si>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</si>
  <si>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</si>
  <si>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</si>
  <si>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</si>
  <si>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</si>
  <si>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</si>
  <si>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</si>
  <si>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</si>
  <si>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</si>
  <si>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</si>
  <si>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</si>
  <si>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</si>
  <si>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</si>
  <si>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</si>
  <si>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</si>
  <si>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</si>
  <si>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</si>
  <si>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</si>
  <si>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</si>
  <si>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</si>
  <si>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</si>
  <si>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</si>
  <si>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</si>
  <si>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</si>
  <si>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</si>
  <si>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</si>
  <si>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</si>
  <si>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</si>
  <si>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</si>
  <si>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</si>
  <si>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</si>
  <si>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</si>
  <si>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</si>
  <si>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</si>
  <si>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</si>
  <si>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</si>
  <si>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</si>
  <si>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</si>
  <si>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</si>
  <si>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</si>
  <si>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</si>
  <si>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</si>
  <si>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</si>
  <si>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</si>
  <si>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</si>
  <si>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</si>
  <si>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</si>
  <si>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</si>
  <si>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</si>
  <si>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</si>
  <si>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</si>
  <si>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</si>
  <si>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</si>
  <si>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</si>
  <si>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</si>
  <si>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</si>
  <si>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</si>
  <si>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</si>
  <si>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</si>
  <si>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</si>
  <si>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</si>
  <si>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</si>
  <si>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</si>
  <si>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</si>
  <si>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</si>
  <si>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</si>
  <si>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</si>
  <si>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</si>
  <si>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</si>
  <si>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</si>
  <si>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</si>
  <si>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</si>
  <si>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</si>
  <si>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</si>
  <si>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</si>
  <si>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</si>
  <si>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</si>
  <si>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</si>
  <si>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</si>
  <si>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</si>
  <si>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</si>
  <si>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</si>
  <si>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</si>
  <si>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</si>
  <si>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</si>
  <si>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</si>
  <si>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</si>
  <si>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</si>
  <si>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</si>
  <si>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</si>
  <si>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</si>
  <si>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</si>
  <si>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</si>
  <si>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</si>
  <si>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</si>
  <si>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</si>
  <si>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</si>
  <si>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</si>
  <si>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</si>
  <si>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</si>
  <si>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</si>
  <si>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</si>
  <si>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</si>
  <si>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</si>
  <si>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</si>
  <si>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</si>
  <si>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</si>
  <si>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</si>
  <si>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</si>
  <si>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</si>
  <si>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</si>
  <si>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</si>
  <si>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</si>
  <si>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</si>
  <si>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</si>
  <si>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</si>
  <si>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</si>
  <si>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</si>
  <si>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</si>
  <si>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</si>
  <si>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</si>
  <si>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</si>
  <si>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</si>
  <si>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</si>
  <si>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</si>
  <si>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</si>
  <si>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</si>
  <si>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</si>
  <si>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</si>
  <si>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</si>
  <si>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</si>
  <si>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</si>
  <si>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</si>
  <si>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</si>
  <si>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</si>
  <si>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</si>
  <si>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</si>
  <si>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</si>
  <si>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</si>
  <si>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</si>
  <si>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</si>
  <si>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</si>
  <si>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</si>
  <si>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</si>
  <si>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</si>
  <si>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</si>
  <si>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</si>
  <si>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</si>
  <si>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</si>
  <si>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</si>
  <si>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</si>
  <si>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</si>
  <si>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</si>
  <si>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</si>
  <si>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</si>
  <si>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</si>
  <si>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</si>
  <si>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</si>
  <si>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</si>
  <si>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</si>
  <si>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</si>
  <si>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</si>
  <si>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</si>
  <si>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</si>
  <si>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</si>
  <si>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</si>
  <si>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</si>
  <si>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</si>
  <si>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</si>
  <si>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</si>
  <si>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</si>
  <si>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</si>
  <si>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</si>
  <si>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</si>
  <si>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</si>
  <si>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</si>
  <si>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</si>
  <si>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</si>
  <si>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</si>
  <si>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</si>
  <si>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</si>
  <si>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</si>
  <si>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</si>
  <si>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</si>
  <si>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</si>
  <si>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</si>
  <si>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</si>
  <si>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</si>
  <si>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</si>
  <si>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</si>
  <si>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</si>
  <si>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</si>
  <si>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</si>
  <si>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</si>
  <si>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</si>
  <si>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</si>
  <si>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</si>
  <si>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</si>
  <si>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</si>
  <si>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</si>
  <si>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</si>
  <si>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</si>
  <si>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</si>
  <si>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</si>
  <si>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</si>
  <si>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</si>
  <si>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</si>
  <si>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</si>
  <si>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</si>
  <si>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</si>
  <si>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</si>
  <si>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</si>
  <si>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</si>
  <si>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</si>
  <si>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</si>
  <si>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</si>
  <si>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</si>
  <si>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</si>
  <si>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</si>
  <si>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</si>
  <si>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</si>
  <si>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</si>
  <si>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</si>
  <si>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</si>
  <si>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</si>
  <si>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</si>
  <si>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</si>
  <si>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</si>
  <si>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</si>
  <si>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</si>
  <si>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</si>
  <si>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</si>
  <si>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</si>
  <si>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</si>
  <si>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</si>
  <si>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</si>
  <si>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</si>
  <si>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</si>
  <si>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</si>
  <si>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</si>
  <si>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</si>
  <si>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</si>
  <si>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</si>
  <si>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</si>
  <si>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</si>
  <si>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</si>
  <si>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</si>
  <si>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</si>
  <si>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</si>
  <si>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</si>
  <si>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</si>
  <si>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</si>
  <si>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</si>
  <si>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</si>
  <si>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</si>
  <si>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</si>
  <si>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</si>
  <si>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</si>
  <si>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</si>
  <si>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</si>
  <si>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</si>
  <si>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</si>
  <si>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</si>
  <si>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</si>
  <si>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</si>
  <si>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</si>
  <si>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</si>
  <si>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</si>
  <si>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</si>
  <si>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</si>
  <si>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</si>
  <si>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</si>
  <si>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</si>
  <si>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</si>
  <si>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</si>
  <si>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</si>
  <si>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</si>
  <si>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</si>
  <si>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</si>
  <si>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</si>
  <si>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</si>
  <si>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</si>
  <si>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</si>
  <si>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</si>
  <si>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</si>
  <si>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</si>
  <si>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</si>
  <si>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</si>
  <si>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</si>
  <si>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</si>
  <si>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</si>
  <si>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</si>
  <si>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</si>
  <si>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</si>
  <si>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</si>
  <si>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</si>
  <si>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</si>
  <si>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</si>
  <si>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</si>
  <si>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</si>
  <si>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</si>
  <si>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</si>
  <si>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</si>
  <si>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</si>
  <si>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</si>
  <si>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</si>
  <si>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</si>
  <si>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</si>
  <si>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</si>
  <si>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</si>
  <si>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</si>
  <si>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</si>
  <si>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</si>
  <si>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</si>
  <si>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</si>
  <si>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</si>
  <si>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</si>
  <si>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</si>
  <si>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</si>
  <si>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</si>
  <si>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</si>
  <si>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</si>
  <si>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</si>
  <si>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</si>
  <si>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</si>
  <si>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</si>
  <si>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</si>
  <si>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</si>
  <si>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</si>
  <si>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</si>
  <si>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</si>
  <si>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</si>
  <si>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</si>
  <si>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</si>
  <si>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</si>
  <si>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</si>
  <si>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</si>
  <si>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</si>
  <si>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</si>
  <si>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</si>
  <si>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</si>
  <si>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</si>
  <si>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</si>
  <si>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</si>
  <si>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</si>
  <si>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</si>
  <si>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</si>
  <si>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</si>
  <si>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</si>
  <si>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</si>
  <si>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</si>
  <si>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</si>
  <si>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</si>
  <si>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</si>
  <si>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</si>
  <si>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</si>
  <si>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</si>
  <si>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</si>
  <si>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</si>
  <si>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</si>
  <si>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</si>
  <si>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</si>
  <si>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</si>
  <si>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</si>
  <si>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</si>
  <si>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</si>
  <si>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</si>
  <si>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</si>
  <si>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</si>
  <si>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</si>
  <si>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</si>
  <si>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</si>
  <si>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</si>
  <si>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</si>
  <si>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</si>
  <si>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</si>
  <si>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</si>
  <si>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</si>
  <si>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</si>
  <si>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</si>
  <si>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</si>
  <si>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</si>
  <si>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</si>
  <si>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</si>
  <si>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</si>
  <si>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</si>
  <si>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</si>
  <si>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</si>
  <si>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</si>
  <si>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</si>
  <si>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</si>
  <si>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</si>
  <si>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</si>
  <si>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</si>
  <si>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</si>
  <si>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</si>
  <si>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</si>
  <si>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</si>
  <si>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</si>
  <si>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</si>
  <si>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</si>
  <si>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</si>
  <si>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</si>
  <si>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</si>
  <si>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</si>
  <si>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</si>
  <si>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</si>
  <si>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</si>
  <si>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</si>
  <si>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</si>
  <si>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</si>
  <si>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</si>
  <si>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</si>
  <si>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</si>
  <si>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</si>
  <si>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</si>
  <si>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</si>
  <si>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</si>
  <si>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</si>
  <si>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</si>
  <si>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</si>
  <si>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</si>
  <si>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</si>
  <si>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</si>
  <si>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</si>
  <si>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</si>
  <si>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</si>
  <si>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</si>
  <si>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</si>
  <si>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</si>
  <si>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</si>
  <si>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</si>
  <si>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</si>
  <si>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</si>
  <si>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</si>
  <si>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</si>
  <si>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</si>
  <si>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</si>
  <si>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</si>
  <si>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</si>
  <si>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</si>
  <si>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</si>
  <si>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</si>
  <si>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</si>
  <si>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</si>
  <si>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</si>
  <si>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</si>
  <si>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</si>
  <si>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</si>
  <si>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</si>
  <si>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</si>
  <si>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</si>
  <si>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</si>
  <si>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</si>
  <si>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</si>
  <si>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</si>
  <si>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</si>
  <si>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</si>
  <si>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</si>
  <si>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</si>
  <si>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</si>
  <si>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</si>
  <si>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</si>
  <si>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</si>
  <si>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</si>
  <si>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</si>
  <si>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</si>
  <si>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</si>
  <si>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</si>
  <si>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</si>
  <si>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</si>
  <si>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</si>
  <si>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</si>
  <si>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</si>
  <si>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</si>
  <si>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</si>
  <si>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</si>
  <si>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</si>
  <si>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</si>
  <si>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</si>
  <si>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</si>
  <si>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</si>
  <si>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</si>
  <si>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</si>
  <si>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</si>
  <si>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</si>
  <si>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</si>
  <si>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</si>
  <si>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</si>
  <si>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</si>
  <si>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</si>
  <si>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</si>
  <si>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</si>
  <si>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</si>
  <si>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</si>
  <si>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</si>
  <si>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</si>
  <si>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</si>
  <si>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</si>
  <si>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</si>
  <si>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</si>
  <si>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</si>
  <si>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</si>
  <si>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</si>
  <si>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</si>
  <si>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</si>
  <si>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</si>
  <si>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</si>
  <si>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</si>
  <si>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</si>
  <si>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</si>
  <si>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</si>
  <si>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</si>
  <si>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</si>
  <si>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</si>
  <si>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</si>
  <si>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</si>
  <si>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</si>
  <si>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</si>
  <si>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</si>
  <si>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</si>
  <si>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</si>
  <si>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</si>
  <si>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</si>
  <si>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</si>
  <si>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</si>
  <si>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</si>
  <si>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</si>
  <si>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</si>
  <si>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</si>
  <si>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</si>
  <si>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</si>
  <si>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</si>
  <si>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</si>
  <si>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</si>
  <si>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</si>
  <si>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</si>
  <si>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</si>
  <si>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</si>
  <si>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</si>
  <si>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</si>
  <si>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</si>
  <si>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</si>
  <si>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</si>
  <si>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</si>
  <si>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</si>
  <si>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</si>
  <si>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</si>
  <si>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</si>
  <si>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</si>
  <si>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</si>
  <si>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</si>
  <si>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</si>
  <si>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</si>
  <si>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</si>
  <si>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</si>
  <si>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</si>
  <si>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</si>
  <si>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</si>
  <si>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</si>
  <si>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</si>
  <si>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</si>
  <si>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</si>
  <si>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</si>
  <si>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</si>
  <si>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</si>
  <si>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</si>
  <si>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</si>
  <si>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</si>
  <si>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</si>
  <si>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</si>
  <si>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</si>
  <si>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</si>
  <si>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</si>
  <si>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</si>
  <si>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</si>
  <si>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</si>
  <si>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</si>
  <si>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</si>
  <si>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</si>
  <si>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</si>
  <si>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</si>
  <si>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</si>
  <si>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</si>
  <si>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</si>
  <si>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</si>
  <si>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</si>
  <si>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</si>
  <si>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</si>
  <si>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</si>
  <si>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</si>
  <si>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</si>
  <si>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</si>
  <si>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</si>
  <si>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</si>
  <si>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</si>
  <si>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</si>
  <si>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</si>
  <si>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</si>
  <si>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</si>
  <si>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</si>
  <si>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</si>
  <si>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</si>
  <si>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</si>
  <si>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</si>
  <si>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</si>
  <si>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</si>
  <si>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</si>
  <si>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</si>
  <si>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</si>
  <si>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</si>
  <si>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</si>
  <si>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</si>
  <si>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</si>
  <si>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</si>
  <si>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</si>
  <si>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</si>
  <si>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</si>
  <si>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</si>
  <si>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</si>
  <si>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</si>
  <si>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</si>
  <si>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</si>
  <si>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</si>
  <si>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</si>
  <si>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</si>
  <si>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</si>
  <si>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</si>
  <si>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</si>
  <si>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</si>
  <si>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</si>
  <si>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</si>
  <si>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</si>
  <si>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</si>
  <si>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</si>
  <si>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</si>
  <si>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</si>
  <si>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</si>
  <si>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</si>
  <si>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</si>
  <si>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</si>
  <si>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</si>
  <si>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</si>
  <si>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</si>
  <si>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</si>
  <si>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</si>
  <si>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</si>
  <si>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</si>
  <si>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</si>
  <si>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</si>
  <si>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</si>
  <si>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</si>
  <si>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</si>
  <si>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</si>
  <si>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</si>
  <si>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</si>
  <si>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</si>
  <si>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</si>
  <si>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</si>
  <si>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</si>
  <si>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</si>
  <si>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</si>
  <si>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</si>
  <si>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</si>
  <si>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</si>
  <si>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</si>
  <si>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</si>
  <si>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</si>
  <si>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</si>
  <si>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</si>
  <si>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</si>
  <si>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</si>
  <si>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</si>
  <si>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</si>
  <si>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</si>
  <si>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</si>
  <si>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</si>
  <si>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</si>
  <si>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</si>
  <si>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</si>
  <si>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</si>
  <si>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</si>
  <si>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</si>
  <si>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</si>
  <si>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</si>
  <si>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</si>
  <si>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</si>
  <si>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</si>
  <si>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</si>
  <si>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</si>
  <si>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</si>
  <si>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</si>
  <si>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</si>
  <si>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</si>
  <si>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</si>
  <si>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</si>
  <si>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</si>
  <si>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</si>
  <si>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</si>
  <si>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</si>
  <si>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</si>
  <si>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</si>
  <si>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</si>
  <si>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</si>
  <si>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</si>
  <si>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</si>
  <si>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</si>
  <si>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</si>
  <si>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</si>
  <si>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</si>
  <si>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</si>
  <si>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</si>
  <si>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</si>
  <si>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</si>
  <si>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</si>
  <si>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</si>
  <si>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</si>
  <si>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</si>
  <si>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</si>
  <si>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</si>
  <si>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</si>
  <si>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</si>
  <si>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</si>
  <si>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</si>
  <si>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</si>
  <si>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</si>
  <si>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</si>
  <si>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</si>
  <si>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</si>
  <si>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</si>
  <si>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</si>
  <si>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</si>
  <si>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</si>
  <si>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</si>
  <si>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</si>
  <si>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</si>
  <si>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</si>
  <si>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</si>
  <si>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</si>
  <si>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</si>
  <si>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</si>
  <si>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</si>
  <si>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</si>
  <si>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</si>
  <si>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</si>
  <si>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</si>
  <si>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</si>
  <si>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</si>
  <si>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</si>
  <si>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</si>
  <si>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</si>
  <si>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</si>
  <si>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</si>
  <si>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</si>
  <si>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</si>
  <si>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</si>
  <si>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</si>
  <si>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</si>
  <si>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</si>
  <si>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</si>
  <si>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</si>
  <si>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</si>
  <si>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</si>
  <si>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</si>
  <si>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</si>
  <si>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</si>
  <si>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</si>
  <si>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</si>
  <si>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</si>
  <si>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</si>
  <si>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</si>
  <si>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</si>
  <si>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</si>
  <si>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</si>
  <si>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</si>
  <si>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</si>
  <si>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</si>
  <si>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</si>
  <si>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</si>
  <si>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</si>
  <si>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</si>
  <si>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</si>
  <si>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</si>
  <si>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</si>
  <si>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</si>
  <si>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</si>
  <si>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</si>
  <si>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</si>
  <si>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</si>
  <si>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</si>
  <si>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</si>
  <si>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</si>
  <si>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</si>
  <si>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</si>
  <si>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</si>
  <si>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</si>
  <si>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</si>
  <si>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</si>
  <si>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</si>
  <si>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</si>
  <si>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</si>
  <si>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</si>
  <si>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</si>
  <si>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</si>
  <si>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</si>
  <si>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</si>
  <si>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</si>
  <si>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</si>
  <si>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</si>
  <si>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</si>
  <si>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</si>
  <si>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</si>
  <si>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</si>
  <si>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</si>
  <si>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</si>
  <si>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</si>
  <si>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</si>
  <si>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</si>
  <si>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</si>
  <si>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</si>
  <si>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</si>
  <si>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</si>
  <si>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</si>
  <si>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</si>
  <si>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</si>
  <si>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</si>
  <si>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</si>
  <si>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</si>
  <si>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</si>
  <si>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</si>
  <si>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</si>
  <si>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</si>
  <si>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</si>
  <si>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</si>
  <si>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</si>
  <si>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</si>
  <si>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</si>
  <si>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</si>
  <si>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</si>
  <si>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</si>
  <si>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</si>
  <si>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</si>
  <si>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</si>
  <si>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</si>
  <si>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</si>
  <si>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</si>
  <si>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</si>
  <si>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</si>
  <si>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</si>
  <si>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</si>
  <si>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</si>
  <si>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</si>
  <si>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</si>
  <si>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</si>
  <si>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</si>
  <si>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</si>
  <si>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</si>
  <si>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</si>
  <si>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</si>
  <si>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</si>
  <si>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</si>
  <si>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</si>
  <si>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</si>
  <si>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</si>
  <si>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</si>
  <si>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</si>
  <si>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</si>
  <si>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</si>
  <si>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</si>
  <si>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</si>
  <si>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</si>
  <si>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</si>
  <si>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</si>
  <si>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</si>
  <si>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</si>
  <si>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</si>
  <si>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</si>
  <si>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</si>
  <si>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</si>
  <si>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</si>
  <si>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</si>
  <si>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</si>
  <si>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</si>
  <si>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</si>
  <si>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</si>
  <si>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</si>
  <si>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</si>
  <si>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</si>
  <si>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</si>
  <si>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</si>
  <si>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</si>
  <si>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</si>
  <si>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</si>
  <si>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</si>
  <si>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</si>
  <si>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</si>
  <si>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</si>
  <si>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</si>
  <si>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</si>
  <si>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</si>
  <si>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</si>
  <si>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</si>
  <si>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</si>
  <si>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</si>
  <si>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</si>
  <si>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</si>
  <si>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</si>
  <si>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</si>
  <si>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</si>
  <si>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</si>
  <si>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</si>
  <si>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</si>
  <si>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</si>
  <si>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</si>
  <si>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</si>
  <si>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</si>
  <si>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</si>
  <si>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</si>
  <si>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</si>
  <si>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</si>
  <si>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</si>
  <si>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</si>
  <si>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</si>
  <si>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</si>
  <si>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</si>
  <si>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</si>
  <si>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</si>
  <si>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</si>
  <si>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</si>
  <si>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</si>
  <si>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</si>
  <si>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</si>
  <si>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</si>
  <si>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</si>
  <si>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</si>
  <si>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</si>
  <si>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</si>
  <si>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</si>
  <si>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</si>
  <si>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</si>
  <si>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</si>
  <si>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</si>
  <si>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</si>
  <si>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</si>
  <si>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</si>
  <si>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</si>
  <si>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</si>
  <si>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</si>
  <si>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</si>
  <si>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</si>
  <si>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</si>
  <si>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</si>
  <si>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</si>
  <si>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</si>
  <si>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</si>
  <si>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</si>
  <si>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</si>
  <si>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</si>
  <si>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</si>
  <si>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</si>
  <si>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</si>
  <si>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</si>
  <si>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</si>
  <si>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</si>
  <si>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</si>
  <si>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</si>
  <si>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</si>
  <si>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</si>
  <si>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</si>
  <si>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</si>
  <si>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</si>
  <si>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</si>
  <si>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</si>
  <si>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</si>
  <si>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</si>
  <si>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</si>
  <si>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</si>
  <si>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</si>
  <si>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</si>
  <si>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</si>
  <si>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</si>
  <si>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</si>
  <si>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</si>
  <si>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</si>
  <si>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</si>
  <si>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</si>
  <si>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</si>
  <si>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</si>
  <si>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</si>
  <si>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</si>
  <si>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</si>
  <si>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</si>
  <si>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</si>
  <si>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</si>
  <si>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</si>
  <si>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</si>
  <si>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</si>
  <si>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</si>
  <si>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</si>
  <si>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</si>
  <si>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</si>
  <si>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</si>
  <si>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</si>
  <si>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</si>
  <si>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</si>
  <si>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</si>
  <si>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</si>
  <si>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</si>
  <si>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</si>
  <si>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</si>
  <si>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</si>
  <si>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</si>
  <si>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</si>
  <si>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</si>
  <si>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</si>
  <si>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</si>
  <si>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</si>
  <si>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</si>
  <si>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</si>
  <si>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</si>
  <si>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</si>
  <si>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</si>
  <si>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</si>
  <si>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</si>
  <si>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</si>
  <si>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</si>
  <si>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</si>
  <si>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</si>
  <si>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</si>
  <si>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</si>
  <si>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</si>
  <si>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</si>
  <si>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</si>
  <si>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</si>
  <si>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</si>
  <si>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</si>
  <si>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</si>
  <si>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</si>
  <si>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</si>
  <si>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</si>
  <si>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</si>
  <si>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</si>
  <si>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</si>
  <si>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</si>
  <si>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</si>
  <si>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</si>
  <si>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</si>
  <si>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</si>
  <si>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</si>
  <si>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</si>
  <si>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</si>
  <si>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</si>
  <si>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</si>
  <si>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</si>
  <si>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</si>
  <si>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</si>
  <si>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</si>
  <si>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</si>
  <si>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</si>
  <si>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</si>
  <si>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</si>
  <si>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</si>
  <si>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</si>
  <si>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</si>
  <si>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</si>
  <si>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</si>
  <si>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</si>
  <si>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</si>
  <si>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</si>
  <si>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</si>
  <si>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</si>
  <si>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</si>
  <si>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</si>
  <si>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</si>
  <si>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</si>
  <si>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</si>
  <si>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</si>
  <si>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</si>
  <si>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</si>
  <si>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</si>
  <si>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</si>
  <si>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</si>
  <si>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</si>
  <si>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</si>
  <si>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</si>
  <si>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</si>
  <si>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</si>
  <si>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</si>
  <si>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</si>
  <si>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</si>
  <si>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</si>
  <si>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</si>
  <si>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</si>
  <si>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</si>
  <si>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</si>
  <si>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</si>
  <si>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</si>
  <si>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</si>
  <si>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</si>
  <si>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</si>
  <si>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</si>
  <si>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</si>
  <si>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</si>
  <si>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</si>
  <si>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</si>
  <si>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</si>
  <si>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</si>
  <si>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</si>
  <si>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</si>
  <si>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</si>
  <si>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</si>
  <si>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</si>
  <si>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</si>
  <si>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</si>
  <si>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</si>
  <si>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</si>
  <si>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</si>
  <si>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</si>
  <si>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</si>
  <si>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</si>
  <si>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</si>
  <si>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</si>
  <si>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</si>
  <si>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</si>
  <si>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</si>
  <si>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</si>
  <si>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</si>
  <si>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</si>
  <si>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</si>
  <si>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</si>
  <si>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</si>
  <si>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</si>
  <si>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</si>
  <si>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</si>
  <si>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</si>
  <si>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</si>
  <si>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</si>
  <si>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</si>
  <si>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</si>
  <si>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</si>
  <si>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</si>
  <si>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</si>
  <si>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</si>
  <si>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</si>
  <si>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</si>
  <si>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</si>
  <si>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</si>
  <si>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</si>
  <si>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</si>
  <si>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</si>
  <si>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</si>
  <si>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</si>
  <si>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</si>
  <si>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</si>
  <si>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</si>
  <si>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</si>
  <si>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</si>
  <si>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</si>
  <si>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</si>
  <si>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</si>
  <si>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</si>
  <si>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</si>
  <si>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</si>
  <si>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</si>
  <si>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</si>
  <si>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</si>
  <si>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</si>
  <si>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</si>
  <si>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</si>
  <si>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</si>
  <si>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</si>
  <si>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</si>
  <si>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</si>
  <si>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</si>
  <si>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</si>
  <si>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</si>
  <si>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</si>
  <si>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</si>
  <si>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</si>
  <si>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</si>
  <si>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</si>
  <si>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</si>
  <si>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</si>
  <si>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</si>
  <si>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</si>
  <si>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</si>
  <si>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</si>
  <si>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</si>
  <si>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</si>
  <si>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</si>
  <si>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</si>
  <si>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</si>
  <si>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</si>
  <si>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</si>
  <si>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</si>
  <si>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</si>
  <si>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</si>
  <si>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</si>
  <si>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</si>
  <si>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</si>
  <si>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</si>
  <si>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</si>
  <si>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</si>
  <si>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</si>
  <si>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</si>
  <si>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</si>
  <si>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</si>
  <si>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</si>
  <si>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</si>
  <si>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</si>
  <si>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</si>
  <si>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</si>
  <si>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</si>
  <si>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</si>
  <si>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</si>
  <si>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</si>
  <si>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</si>
  <si>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</si>
  <si>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</si>
  <si>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</si>
  <si>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</si>
  <si>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</si>
  <si>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</si>
  <si>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</si>
  <si>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</si>
  <si>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</si>
  <si>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</si>
  <si>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</si>
  <si>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</si>
  <si>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</si>
  <si>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</si>
  <si>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</si>
  <si>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</si>
  <si>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</si>
  <si>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</si>
  <si>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</si>
  <si>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</si>
  <si>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</si>
  <si>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</si>
  <si>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</si>
  <si>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</si>
  <si>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</si>
  <si>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</si>
  <si>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</si>
  <si>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</si>
  <si>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</si>
  <si>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</si>
  <si>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</si>
  <si>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</si>
  <si>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</si>
  <si>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</si>
  <si>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</si>
  <si>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</si>
  <si>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</si>
  <si>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</si>
  <si>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</si>
  <si>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</si>
  <si>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</si>
  <si>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</si>
  <si>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</si>
  <si>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</si>
  <si>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</si>
  <si>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</si>
  <si>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</si>
  <si>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</si>
  <si>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</si>
  <si>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</si>
  <si>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</si>
  <si>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</si>
  <si>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</si>
  <si>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</si>
  <si>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</si>
  <si>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</si>
  <si>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</si>
  <si>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</si>
  <si>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</si>
  <si>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</si>
  <si>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</si>
  <si>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</si>
  <si>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</si>
  <si>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</si>
  <si>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</si>
  <si>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</si>
  <si>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</si>
  <si>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</si>
  <si>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</si>
  <si>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</si>
  <si>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</si>
  <si>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</si>
  <si>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</si>
  <si>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</si>
  <si>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</si>
  <si>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</si>
  <si>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</si>
  <si>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</si>
  <si>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</si>
  <si>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</si>
  <si>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</si>
  <si>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</si>
  <si>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</si>
  <si>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</si>
  <si>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</si>
  <si>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</si>
  <si>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</si>
  <si>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</si>
  <si>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</si>
  <si>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</si>
  <si>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</si>
  <si>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</si>
  <si>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</si>
  <si>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</si>
  <si>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</si>
  <si>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</si>
  <si>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</si>
  <si>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</si>
  <si>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</si>
  <si>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</si>
  <si>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</si>
  <si>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</si>
  <si>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</si>
  <si>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</si>
  <si>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</si>
  <si>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</si>
  <si>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</si>
  <si>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</si>
  <si>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</si>
  <si>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</si>
  <si>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</si>
  <si>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</si>
  <si>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</si>
  <si>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</si>
  <si>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</si>
  <si>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</si>
  <si>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</si>
  <si>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</si>
  <si>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</si>
  <si>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</si>
  <si>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</si>
  <si>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</si>
  <si>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</si>
  <si>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</si>
  <si>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</si>
  <si>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</si>
  <si>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</si>
  <si>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</si>
  <si>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</si>
  <si>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</si>
  <si>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</si>
  <si>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</si>
  <si>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</si>
  <si>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</si>
  <si>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</si>
  <si>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</si>
  <si>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</si>
  <si>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</si>
  <si>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</si>
  <si>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</si>
  <si>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</si>
  <si>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</si>
  <si>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</si>
  <si>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</si>
  <si>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</si>
  <si>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</si>
  <si>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</si>
  <si>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</si>
  <si>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</si>
  <si>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</si>
  <si>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</si>
  <si>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</si>
  <si>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</si>
  <si>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</si>
  <si>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</si>
  <si>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</si>
  <si>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</si>
  <si>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</si>
  <si>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</si>
  <si>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</si>
  <si>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</si>
  <si>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</si>
  <si>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</si>
  <si>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</si>
  <si>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</si>
  <si>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</si>
  <si>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</si>
  <si>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</si>
  <si>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</si>
  <si>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</si>
  <si>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</si>
  <si>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</si>
  <si>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</si>
  <si>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</si>
  <si>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</si>
  <si>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</si>
  <si>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</si>
  <si>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</si>
  <si>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</si>
  <si>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</si>
  <si>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</si>
  <si>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</si>
  <si>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</si>
  <si>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</si>
  <si>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</si>
  <si>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</si>
  <si>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</si>
  <si>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</si>
  <si>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</si>
  <si>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</si>
  <si>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</si>
  <si>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</si>
  <si>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</si>
  <si>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</si>
  <si>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</si>
  <si>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</si>
  <si>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</si>
  <si>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</si>
  <si>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</si>
  <si>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</si>
  <si>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</si>
  <si>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</si>
  <si>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</si>
  <si>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</si>
  <si>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</si>
  <si>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</si>
  <si>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</si>
  <si>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</si>
  <si>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</si>
  <si>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</si>
  <si>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</si>
  <si>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</si>
  <si>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</si>
  <si>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</si>
  <si>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</si>
  <si>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</si>
  <si>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</si>
  <si>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</si>
  <si>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</si>
  <si>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</si>
  <si>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</si>
  <si>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</si>
  <si>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</si>
  <si>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</si>
  <si>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</si>
  <si>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</si>
  <si>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</si>
  <si>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</si>
  <si>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</si>
  <si>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</si>
  <si>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</si>
  <si>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</si>
  <si>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</si>
  <si>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</si>
  <si>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</si>
  <si>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</si>
  <si>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</si>
  <si>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</si>
  <si>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</si>
  <si>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</si>
  <si>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</si>
  <si>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</si>
  <si>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</si>
  <si>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</si>
  <si>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</si>
  <si>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</si>
  <si>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</si>
  <si>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</si>
  <si>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</si>
  <si>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</si>
  <si>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</si>
  <si>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</si>
  <si>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</si>
  <si>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</si>
  <si>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</si>
  <si>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</si>
  <si>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</si>
  <si>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</si>
  <si>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</si>
  <si>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</si>
  <si>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</si>
  <si>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</si>
  <si>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</si>
  <si>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</si>
  <si>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</si>
  <si>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</si>
  <si>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</si>
  <si>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</si>
  <si>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</si>
  <si>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</si>
  <si>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</si>
  <si>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</si>
  <si>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</si>
  <si>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</si>
  <si>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</si>
  <si>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</si>
  <si>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</si>
  <si>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</si>
  <si>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</si>
  <si>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</si>
  <si>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</si>
  <si>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</si>
  <si>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</si>
  <si>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</si>
  <si>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</si>
  <si>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</si>
  <si>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</si>
  <si>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</si>
  <si>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</si>
  <si>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</si>
  <si>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</si>
  <si>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</si>
  <si>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</si>
  <si>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</si>
  <si>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</si>
  <si>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</si>
  <si>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</si>
  <si>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</si>
  <si>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</si>
  <si>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</si>
  <si>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</si>
  <si>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</si>
  <si>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</si>
  <si>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</si>
  <si>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</si>
  <si>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</si>
  <si>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</si>
  <si>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</si>
  <si>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</si>
  <si>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</si>
  <si>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</si>
  <si>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</si>
  <si>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</si>
  <si>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</si>
  <si>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</si>
  <si>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</si>
  <si>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</si>
  <si>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</si>
  <si>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</si>
  <si>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</si>
  <si>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</si>
  <si>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</si>
  <si>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</si>
  <si>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</si>
  <si>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</si>
  <si>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</si>
  <si>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</si>
  <si>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</si>
  <si>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</si>
  <si>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</si>
  <si>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</si>
  <si>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</si>
  <si>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</si>
  <si>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</si>
  <si>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</si>
  <si>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</si>
  <si>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</si>
  <si>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</si>
  <si>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</si>
  <si>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</si>
  <si>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</si>
  <si>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</si>
  <si>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</si>
  <si>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</si>
  <si>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</si>
  <si>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</si>
  <si>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</si>
  <si>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</si>
  <si>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</si>
  <si>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</si>
  <si>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</si>
  <si>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</si>
  <si>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</si>
  <si>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</si>
  <si>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</si>
  <si>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</si>
  <si>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</si>
  <si>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</si>
  <si>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</si>
  <si>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</si>
  <si>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</si>
  <si>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</si>
  <si>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</si>
  <si>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</si>
  <si>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</si>
  <si>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</si>
  <si>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</si>
  <si>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</si>
  <si>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</si>
  <si>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</si>
  <si>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</si>
  <si>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</si>
  <si>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</si>
  <si>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</si>
  <si>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</si>
  <si>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</si>
  <si>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</si>
  <si>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</si>
  <si>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</si>
  <si>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</si>
  <si>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</si>
  <si>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</si>
  <si>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</si>
  <si>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</si>
  <si>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</si>
  <si>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</si>
  <si>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</si>
  <si>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</si>
  <si>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</si>
  <si>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</si>
  <si>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</si>
  <si>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</si>
  <si>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</si>
  <si>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</si>
  <si>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</si>
  <si>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</si>
  <si>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</si>
  <si>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</si>
  <si>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</si>
  <si>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</si>
  <si>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</si>
  <si>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</si>
  <si>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</si>
  <si>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</si>
  <si>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</si>
  <si>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</si>
  <si>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</si>
  <si>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</si>
  <si>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</si>
  <si>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</si>
  <si>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</si>
  <si>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</si>
  <si>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</si>
  <si>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</si>
  <si>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</si>
  <si>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</si>
  <si>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</si>
  <si>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</si>
  <si>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</si>
  <si>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</si>
  <si>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</si>
  <si>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</si>
  <si>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</si>
  <si>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</si>
  <si>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</si>
  <si>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</si>
  <si>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</si>
  <si>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</si>
  <si>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</si>
  <si>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</si>
  <si>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</si>
  <si>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</si>
  <si>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</si>
  <si>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</si>
  <si>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</si>
  <si>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</si>
  <si>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</si>
  <si>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</si>
  <si>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</si>
  <si>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</si>
  <si>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</si>
  <si>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</si>
  <si>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</si>
  <si>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</si>
  <si>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</si>
  <si>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</si>
  <si>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</si>
  <si>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</si>
  <si>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</si>
  <si>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</si>
  <si>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</si>
  <si>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</si>
  <si>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</si>
  <si>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</si>
  <si>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</si>
  <si>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</si>
  <si>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</si>
  <si>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</si>
  <si>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</si>
  <si>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</si>
  <si>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</si>
  <si>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</si>
  <si>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</si>
  <si>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</si>
  <si>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</si>
  <si>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</si>
  <si>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</si>
  <si>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</si>
  <si>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</si>
  <si>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</si>
  <si>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</si>
  <si>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</si>
  <si>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</si>
  <si>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</si>
  <si>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</si>
  <si>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</si>
  <si>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</si>
  <si>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</si>
  <si>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</si>
  <si>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</si>
  <si>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</si>
  <si>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</si>
  <si>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</si>
  <si>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</si>
  <si>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</si>
  <si>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</si>
  <si>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</si>
  <si>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</si>
  <si>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</si>
  <si>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</si>
  <si>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</si>
  <si>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</si>
  <si>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</si>
  <si>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</si>
  <si>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</si>
  <si>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</si>
  <si>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</si>
  <si>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</si>
  <si>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</si>
  <si>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</si>
  <si>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</si>
  <si>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</si>
  <si>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</si>
  <si>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</si>
  <si>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</si>
  <si>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</si>
  <si>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</si>
  <si>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</si>
  <si>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</si>
  <si>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</si>
  <si>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</si>
  <si>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</si>
  <si>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</si>
  <si>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</si>
  <si>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</si>
  <si>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</si>
  <si>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</si>
  <si>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</si>
  <si>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</si>
  <si>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</si>
  <si>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</si>
  <si>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</si>
  <si>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</si>
  <si>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</si>
  <si>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</si>
  <si>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</si>
  <si>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</si>
  <si>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</si>
  <si>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</si>
  <si>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</si>
  <si>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</si>
  <si>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</si>
  <si>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</si>
  <si>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</si>
  <si>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</si>
  <si>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</si>
  <si>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</si>
  <si>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</si>
  <si>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</si>
  <si>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</si>
  <si>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</si>
  <si>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</si>
  <si>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</si>
  <si>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</si>
  <si>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</si>
  <si>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</si>
  <si>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</si>
  <si>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</si>
  <si>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</si>
  <si>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</si>
  <si>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</si>
  <si>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</si>
  <si>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</si>
  <si>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</si>
  <si>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</si>
  <si>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</si>
  <si>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</si>
  <si>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</si>
  <si>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</si>
  <si>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</si>
  <si>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</si>
  <si>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</si>
  <si>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</si>
  <si>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</si>
  <si>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</si>
  <si>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</si>
  <si>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</si>
  <si>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</si>
  <si>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</si>
  <si>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</si>
  <si>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</si>
  <si>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</si>
  <si>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</si>
  <si>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</si>
  <si>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</si>
  <si>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</si>
  <si>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</si>
  <si>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</si>
  <si>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</si>
  <si>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</si>
  <si>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</si>
  <si>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</si>
  <si>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</si>
  <si>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</si>
  <si>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</si>
  <si>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</si>
  <si>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</si>
  <si>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</si>
  <si>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</si>
  <si>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</si>
  <si>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</si>
  <si>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</si>
  <si>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</si>
  <si>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</si>
  <si>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</si>
  <si>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</si>
  <si>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</si>
  <si>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</si>
  <si>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</si>
  <si>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</si>
  <si>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</si>
  <si>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</si>
  <si>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</si>
  <si>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</si>
  <si>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</si>
  <si>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</si>
  <si>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</si>
  <si>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</si>
  <si>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</si>
  <si>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</si>
  <si>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</si>
  <si>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</si>
  <si>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</si>
  <si>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</si>
  <si>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</si>
  <si>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</si>
  <si>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</si>
  <si>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</si>
  <si>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</si>
  <si>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</si>
  <si>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</si>
  <si>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</si>
  <si>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</si>
  <si>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</si>
  <si>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</si>
  <si>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</si>
  <si>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</si>
  <si>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</si>
  <si>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</si>
  <si>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</si>
  <si>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</si>
  <si>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</si>
  <si>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</si>
  <si>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</si>
  <si>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</si>
  <si>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</si>
  <si>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</si>
  <si>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</si>
  <si>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</si>
  <si>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</si>
  <si>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</si>
  <si>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</si>
  <si>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</si>
  <si>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</si>
  <si>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</si>
  <si>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</si>
  <si>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</si>
  <si>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</si>
  <si>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</si>
  <si>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</si>
  <si>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</si>
  <si>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</si>
  <si>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</si>
  <si>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</si>
  <si>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</si>
  <si>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</si>
  <si>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</si>
  <si>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</si>
  <si>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</si>
  <si>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</si>
  <si>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</si>
  <si>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</si>
  <si>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</si>
  <si>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</si>
  <si>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</si>
  <si>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</si>
  <si>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</si>
  <si>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</si>
  <si>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</si>
  <si>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</si>
  <si>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</si>
  <si>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</si>
  <si>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</si>
  <si>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</si>
  <si>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</si>
  <si>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</si>
  <si>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</si>
  <si>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</si>
  <si>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</si>
  <si>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</si>
  <si>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</si>
  <si>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</si>
  <si>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</si>
  <si>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</si>
  <si>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</si>
  <si>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</si>
  <si>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</si>
  <si>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</si>
  <si>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</si>
  <si>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</si>
  <si>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</si>
  <si>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</si>
  <si>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</si>
  <si>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</si>
  <si>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</si>
  <si>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</si>
  <si>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</si>
  <si>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</si>
  <si>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</si>
  <si>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</si>
  <si>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</si>
  <si>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</si>
  <si>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</si>
  <si>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</si>
  <si>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</si>
  <si>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</si>
  <si>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</si>
  <si>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</si>
  <si>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</si>
  <si>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</si>
  <si>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</si>
  <si>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</si>
  <si>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</si>
  <si>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</si>
  <si>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</si>
  <si>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</si>
  <si>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</si>
  <si>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</si>
  <si>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</si>
  <si>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</si>
  <si>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</si>
  <si>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</si>
  <si>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</si>
  <si>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</si>
  <si>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</si>
  <si>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</si>
  <si>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</si>
  <si>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</si>
  <si>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</si>
  <si>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</si>
  <si>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</si>
  <si>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</si>
  <si>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</si>
  <si>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</si>
  <si>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</si>
  <si>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</si>
  <si>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</si>
  <si>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</si>
  <si>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</si>
  <si>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</si>
  <si>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</si>
  <si>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</si>
  <si>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</si>
  <si>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</si>
  <si>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</si>
  <si>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</si>
  <si>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</si>
  <si>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</si>
  <si>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</si>
  <si>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</si>
  <si>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</si>
  <si>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</si>
  <si>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</si>
  <si>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</si>
  <si>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</si>
  <si>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</si>
  <si>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</si>
  <si>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</si>
  <si>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</si>
  <si>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</si>
  <si>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</si>
  <si>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</si>
  <si>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</si>
  <si>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</si>
  <si>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</si>
  <si>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</si>
  <si>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</si>
  <si>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</si>
  <si>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</si>
  <si>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</si>
  <si>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</si>
  <si>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</si>
  <si>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</si>
  <si>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</si>
  <si>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</si>
  <si>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</si>
  <si>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</si>
  <si>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</si>
  <si>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</si>
  <si>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</si>
  <si>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</si>
  <si>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</si>
  <si>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</si>
  <si>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</si>
  <si>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</si>
  <si>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</si>
  <si>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</si>
  <si>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</si>
  <si>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</si>
  <si>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</si>
  <si>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</si>
  <si>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</si>
  <si>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</si>
  <si>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</si>
  <si>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</si>
  <si>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</si>
  <si>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</si>
  <si>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</si>
  <si>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</si>
  <si>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</si>
  <si>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</si>
  <si>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</si>
  <si>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</si>
  <si>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</si>
  <si>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</si>
  <si>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</si>
  <si>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</si>
  <si>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</si>
  <si>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</si>
  <si>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</si>
  <si>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</si>
  <si>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</si>
  <si>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</si>
  <si>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</si>
  <si>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</si>
  <si>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</si>
  <si>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</si>
  <si>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</si>
  <si>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</si>
  <si>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</si>
  <si>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</si>
  <si>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</si>
  <si>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</si>
  <si>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</si>
  <si>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</si>
  <si>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</si>
  <si>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</si>
  <si>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</si>
  <si>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</si>
  <si>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</si>
  <si>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</si>
  <si>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</si>
  <si>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</si>
  <si>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</si>
  <si>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</si>
  <si>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</si>
  <si>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</si>
  <si>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</si>
  <si>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</si>
  <si>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</si>
  <si>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</si>
  <si>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</si>
  <si>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</si>
  <si>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</si>
  <si>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</si>
  <si>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</si>
  <si>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</si>
  <si>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</si>
  <si>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</si>
  <si>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</si>
  <si>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</si>
  <si>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</si>
  <si>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</si>
  <si>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</si>
  <si>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</si>
  <si>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</si>
  <si>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</si>
  <si>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</si>
  <si>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</si>
  <si>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</si>
  <si>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</si>
  <si>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</si>
  <si>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</si>
  <si>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</si>
  <si>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</si>
  <si>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</si>
  <si>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</si>
  <si>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</si>
  <si>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</si>
  <si>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</si>
  <si>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</si>
  <si>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</si>
  <si>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</si>
  <si>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</si>
  <si>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</si>
  <si>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</si>
  <si>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</si>
  <si>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</si>
  <si>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</si>
  <si>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</si>
  <si>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</si>
  <si>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</si>
  <si>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</si>
  <si>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</si>
  <si>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</si>
  <si>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</si>
  <si>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</si>
  <si>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</si>
  <si>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</si>
  <si>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</si>
  <si>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</si>
  <si>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</si>
  <si>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</si>
  <si>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</si>
  <si>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</si>
  <si>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</si>
  <si>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</si>
  <si>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</si>
  <si>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</si>
  <si>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</si>
  <si>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</si>
  <si>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</si>
  <si>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</si>
  <si>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</si>
  <si>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</si>
  <si>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</si>
  <si>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</si>
  <si>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</si>
  <si>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</si>
  <si>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</si>
  <si>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</si>
  <si>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</si>
  <si>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</si>
  <si>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</si>
  <si>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</si>
  <si>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</si>
  <si>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</si>
  <si>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</si>
  <si>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</si>
  <si>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</si>
  <si>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</si>
  <si>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</si>
  <si>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</si>
  <si>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</si>
  <si>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</si>
  <si>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</si>
  <si>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</si>
  <si>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</si>
  <si>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</si>
  <si>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</si>
  <si>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</si>
  <si>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</si>
  <si>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</si>
  <si>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</si>
  <si>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</si>
  <si>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</si>
  <si>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</si>
  <si>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</si>
  <si>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</si>
  <si>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</si>
  <si>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</si>
  <si>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</si>
  <si>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</si>
  <si>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</si>
  <si>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</si>
  <si>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</si>
  <si>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</si>
  <si>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</si>
  <si>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</si>
  <si>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</si>
  <si>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</si>
  <si>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</si>
  <si>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</si>
  <si>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</si>
  <si>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</si>
  <si>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</si>
  <si>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</si>
  <si>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</si>
  <si>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</si>
  <si>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</si>
  <si>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</si>
  <si>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</si>
  <si>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</si>
  <si>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</si>
  <si>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</si>
  <si>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</si>
  <si>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</si>
  <si>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</si>
  <si>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</si>
  <si>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</si>
  <si>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</si>
  <si>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</si>
  <si>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</si>
  <si>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</si>
  <si>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</si>
  <si>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</si>
  <si>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</si>
  <si>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</si>
  <si>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</si>
  <si>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</si>
  <si>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</si>
  <si>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</si>
  <si>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</si>
  <si>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</si>
  <si>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</si>
  <si>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</si>
  <si>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</si>
  <si>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</si>
  <si>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</si>
  <si>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</si>
  <si>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</si>
  <si>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</si>
  <si>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</si>
  <si>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</si>
  <si>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</si>
  <si>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</si>
  <si>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</si>
  <si>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</si>
  <si>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</si>
  <si>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</si>
  <si>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</si>
  <si>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</si>
  <si>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</si>
  <si>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</si>
  <si>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</si>
  <si>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</si>
  <si>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</si>
  <si>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</si>
  <si>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</si>
  <si>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</si>
  <si>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</si>
  <si>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</si>
  <si>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</si>
  <si>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</si>
  <si>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</si>
  <si>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</si>
  <si>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</si>
  <si>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</si>
  <si>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</si>
  <si>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</si>
  <si>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</si>
  <si>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</si>
  <si>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</si>
  <si>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</si>
  <si>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</si>
  <si>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</si>
  <si>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</si>
  <si>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</si>
  <si>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</si>
  <si>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</si>
  <si>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</si>
  <si>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</si>
  <si>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</si>
  <si>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</si>
  <si>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</si>
  <si>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</si>
  <si>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</si>
  <si>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</si>
  <si>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</si>
  <si>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</si>
  <si>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</si>
  <si>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</si>
  <si>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</si>
  <si>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</si>
  <si>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</si>
  <si>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</si>
  <si>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</si>
  <si>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</si>
  <si>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</si>
  <si>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</si>
  <si>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</si>
  <si>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</si>
  <si>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</si>
  <si>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</si>
  <si>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</si>
  <si>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</si>
  <si>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</si>
  <si>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</si>
  <si>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</si>
  <si>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</si>
  <si>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</si>
  <si>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</si>
  <si>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</si>
  <si>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</si>
  <si>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</si>
  <si>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</si>
  <si>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</si>
  <si>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</si>
  <si>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</si>
  <si>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</si>
  <si>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</si>
  <si>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</si>
  <si>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</si>
  <si>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</si>
  <si>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</si>
  <si>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</si>
  <si>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</si>
  <si>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</si>
  <si>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</si>
  <si>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</si>
  <si>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</si>
  <si>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</si>
  <si>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</si>
  <si>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</si>
  <si>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</si>
  <si>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</si>
  <si>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</si>
  <si>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</si>
  <si>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</si>
  <si>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</si>
  <si>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</si>
  <si>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</si>
  <si>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</si>
  <si>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</si>
  <si>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</si>
  <si>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</si>
  <si>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</si>
  <si>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</si>
  <si>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</si>
  <si>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</si>
  <si>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</si>
  <si>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</si>
  <si>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</si>
  <si>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</si>
  <si>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</si>
  <si>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</si>
  <si>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</si>
  <si>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</si>
  <si>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</si>
  <si>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</si>
  <si>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</si>
  <si>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</si>
  <si>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</si>
  <si>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</si>
  <si>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</si>
  <si>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</si>
  <si>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</si>
  <si>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</si>
  <si>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</si>
  <si>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</si>
  <si>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</si>
  <si>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</si>
  <si>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</si>
  <si>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</si>
  <si>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</si>
  <si>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</si>
  <si>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</si>
  <si>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</si>
  <si>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</si>
  <si>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</si>
  <si>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</si>
  <si>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</si>
  <si>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</si>
  <si>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</si>
  <si>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</si>
  <si>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</si>
  <si>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</si>
  <si>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</si>
  <si>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</si>
  <si>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</si>
  <si>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</si>
  <si>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</si>
  <si>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</si>
  <si>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</si>
  <si>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</si>
  <si>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</si>
  <si>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</si>
  <si>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</si>
  <si>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</si>
  <si>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</si>
  <si>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</si>
  <si>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</si>
  <si>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</si>
  <si>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</si>
  <si>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</si>
  <si>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</si>
  <si>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</si>
  <si>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</si>
  <si>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</si>
  <si>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</si>
  <si>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</si>
  <si>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</si>
  <si>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</si>
  <si>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</si>
  <si>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</si>
  <si>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</si>
  <si>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</si>
  <si>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</si>
  <si>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</si>
  <si>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</si>
  <si>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</si>
  <si>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</si>
  <si>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</si>
  <si>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</si>
  <si>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</si>
  <si>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</si>
  <si>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</si>
  <si>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</si>
  <si>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</si>
  <si>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</si>
  <si>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</si>
  <si>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</si>
  <si>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</si>
  <si>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</si>
  <si>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</si>
  <si>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</si>
  <si>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</si>
  <si>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</si>
  <si>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</si>
  <si>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</si>
  <si>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</si>
  <si>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</si>
  <si>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</si>
  <si>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</si>
  <si>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</si>
  <si>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</si>
  <si>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</si>
  <si>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</si>
  <si>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</si>
  <si>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</si>
  <si>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</si>
  <si>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</si>
  <si>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</si>
  <si>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</si>
  <si>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</si>
  <si>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</si>
  <si>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</si>
  <si>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</si>
  <si>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</si>
  <si>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</si>
  <si>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</si>
  <si>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</si>
  <si>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</si>
  <si>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</si>
  <si>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</si>
  <si>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</si>
  <si>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</si>
  <si>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</si>
  <si>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</si>
  <si>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</si>
  <si>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</si>
  <si>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</si>
  <si>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</si>
  <si>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</si>
  <si>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</si>
  <si>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</si>
  <si>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</si>
  <si>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</si>
  <si>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</si>
  <si>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</si>
  <si>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</si>
  <si>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</si>
  <si>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</si>
  <si>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</si>
  <si>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</si>
  <si>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</si>
  <si>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</si>
  <si>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</si>
  <si>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</si>
  <si>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</si>
  <si>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</si>
  <si>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</si>
  <si>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</si>
  <si>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</si>
  <si>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</si>
  <si>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</si>
  <si>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</si>
  <si>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</si>
  <si>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</si>
  <si>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</si>
  <si>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</si>
  <si>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</si>
  <si>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</si>
  <si>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</si>
  <si>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</si>
  <si>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</si>
  <si>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</si>
  <si>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</si>
  <si>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</si>
  <si>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</si>
  <si>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</si>
  <si>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</si>
  <si>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</si>
  <si>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</si>
  <si>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</si>
  <si>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</si>
  <si>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</si>
  <si>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</si>
  <si>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</si>
  <si>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</si>
  <si>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</si>
  <si>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</si>
  <si>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</si>
  <si>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</si>
  <si>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</si>
  <si>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</si>
  <si>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</si>
  <si>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</si>
  <si>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</si>
  <si>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</si>
  <si>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</si>
  <si>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</si>
  <si>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</si>
  <si>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</si>
  <si>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</si>
  <si>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</si>
  <si>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</si>
  <si>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</si>
  <si>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</si>
  <si>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</si>
  <si>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</si>
  <si>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</si>
  <si>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</si>
  <si>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</si>
  <si>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</si>
  <si>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</si>
  <si>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</si>
  <si>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</si>
  <si>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</si>
  <si>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</si>
  <si>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</si>
  <si>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</si>
  <si>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</si>
  <si>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</si>
  <si>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</si>
  <si>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</si>
  <si>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</si>
  <si>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</si>
  <si>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</si>
  <si>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</si>
  <si>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</si>
  <si>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</si>
  <si>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</si>
  <si>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</si>
  <si>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</si>
  <si>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</si>
  <si>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</si>
  <si>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</si>
  <si>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</si>
  <si>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</si>
  <si>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</si>
  <si>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</si>
  <si>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</si>
  <si>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</si>
  <si>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</si>
  <si>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</si>
  <si>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</si>
  <si>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</si>
  <si>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</si>
  <si>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</si>
  <si>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</si>
  <si>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</si>
  <si>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</si>
  <si>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</si>
  <si>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</si>
  <si>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</si>
  <si>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</si>
  <si>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</si>
  <si>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</si>
  <si>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</si>
  <si>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</si>
  <si>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</si>
  <si>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</si>
  <si>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</si>
  <si>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</si>
  <si>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</si>
  <si>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</si>
  <si>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</si>
  <si>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</si>
  <si>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</si>
  <si>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</si>
  <si>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</si>
  <si>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</si>
  <si>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</si>
  <si>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</si>
  <si>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</si>
  <si>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</si>
  <si>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</si>
  <si>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</si>
  <si>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</si>
  <si>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</si>
  <si>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</si>
  <si>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</si>
  <si>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</si>
  <si>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</si>
  <si>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</si>
  <si>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</si>
  <si>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</si>
  <si>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</si>
  <si>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</si>
  <si>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</si>
  <si>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</si>
  <si>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</si>
  <si>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</si>
  <si>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</si>
  <si>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</si>
  <si>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</si>
  <si>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</si>
  <si>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</si>
  <si>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</si>
  <si>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</si>
  <si>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</si>
  <si>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</si>
  <si>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</si>
  <si>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</si>
  <si>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</si>
  <si>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</si>
  <si>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</si>
  <si>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</si>
  <si>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</si>
  <si>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</si>
  <si>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</si>
  <si>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</si>
  <si>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</si>
  <si>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</si>
  <si>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</si>
  <si>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</si>
  <si>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</si>
  <si>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</si>
  <si>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</si>
  <si>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</si>
  <si>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</si>
  <si>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</si>
  <si>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</si>
  <si>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</si>
  <si>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</si>
  <si>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</si>
  <si>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</si>
  <si>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</si>
  <si>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</si>
  <si>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</si>
  <si>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</si>
  <si>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</si>
  <si>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</si>
  <si>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</si>
  <si>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</si>
  <si>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</si>
  <si>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</si>
  <si>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</si>
  <si>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</si>
  <si>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</si>
  <si>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</si>
  <si>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</si>
  <si>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</si>
  <si>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</si>
  <si>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</si>
  <si>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</si>
  <si>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</si>
  <si>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</si>
  <si>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</si>
  <si>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</si>
  <si>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</si>
  <si>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</si>
  <si>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</si>
  <si>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</si>
  <si>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</si>
  <si>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</si>
  <si>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</si>
  <si>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</si>
  <si>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</si>
  <si>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</si>
  <si>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</si>
  <si>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</si>
  <si>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</si>
  <si>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</si>
  <si>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</si>
  <si>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</si>
  <si>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</si>
  <si>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</si>
  <si>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</si>
  <si>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</si>
  <si>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</si>
  <si>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</si>
  <si>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</si>
  <si>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</si>
  <si>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</si>
  <si>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</si>
  <si>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</si>
  <si>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</si>
  <si>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</si>
  <si>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</si>
  <si>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</si>
  <si>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</si>
  <si>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</si>
  <si>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</si>
  <si>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</si>
  <si>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</si>
  <si>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</si>
  <si>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</si>
  <si>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</si>
  <si>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</si>
  <si>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</si>
  <si>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</si>
  <si>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</si>
  <si>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</si>
  <si>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</si>
  <si>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</si>
  <si>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</si>
  <si>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</si>
  <si>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</si>
  <si>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</si>
  <si>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</si>
  <si>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</si>
  <si>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</si>
  <si>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</si>
  <si>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</si>
  <si>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</si>
  <si>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</si>
  <si>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</si>
  <si>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</si>
  <si>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</si>
  <si>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</si>
  <si>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</si>
  <si>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</si>
  <si>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</si>
  <si>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</si>
  <si>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</si>
  <si>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</si>
  <si>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</si>
  <si>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</si>
  <si>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</si>
  <si>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</si>
  <si>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</si>
  <si>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</si>
  <si>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</si>
  <si>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</si>
  <si>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</si>
  <si>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</si>
  <si>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</si>
  <si>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</si>
  <si>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</si>
  <si>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</si>
  <si>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</si>
  <si>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</si>
  <si>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</si>
  <si>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</si>
  <si>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</si>
  <si>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</si>
  <si>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</si>
  <si>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</si>
  <si>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</si>
  <si>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</si>
  <si>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</si>
  <si>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</si>
  <si>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</si>
  <si>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</si>
  <si>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</si>
  <si>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</si>
  <si>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</si>
  <si>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</si>
  <si>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</si>
  <si>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</si>
  <si>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</si>
  <si>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</si>
  <si>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</si>
  <si>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</si>
  <si>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</si>
  <si>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</si>
  <si>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</si>
  <si>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</si>
  <si>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</si>
  <si>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</si>
  <si>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</si>
  <si>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</si>
  <si>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</si>
  <si>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</si>
  <si>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</si>
  <si>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</si>
  <si>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</si>
  <si>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</si>
  <si>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</si>
  <si>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</si>
  <si>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</si>
  <si>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</si>
  <si>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</si>
  <si>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</si>
  <si>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</si>
  <si>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</si>
  <si>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</si>
  <si>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</si>
  <si>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</si>
  <si>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</si>
  <si>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</si>
  <si>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</si>
  <si>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</si>
  <si>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</si>
  <si>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</si>
  <si>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</si>
  <si>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</si>
  <si>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</si>
  <si>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</si>
  <si>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</si>
  <si>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</si>
  <si>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</si>
  <si>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</si>
  <si>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</si>
  <si>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</si>
  <si>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</si>
  <si>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</si>
  <si>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</si>
  <si>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</si>
  <si>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</si>
  <si>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</si>
  <si>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</si>
  <si>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</si>
  <si>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</si>
  <si>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</si>
  <si>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</si>
  <si>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</si>
  <si>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</si>
  <si>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</si>
  <si>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</si>
  <si>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</si>
  <si>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</si>
  <si>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</si>
  <si>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</si>
  <si>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</si>
  <si>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</si>
  <si>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</si>
  <si>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</si>
  <si>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</si>
  <si>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</si>
  <si>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</si>
  <si>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</si>
  <si>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</si>
  <si>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</si>
  <si>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</si>
  <si>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</si>
  <si>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</si>
  <si>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</si>
  <si>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</si>
  <si>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</si>
  <si>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</si>
  <si>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</si>
  <si>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</si>
  <si>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</si>
  <si>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</si>
  <si>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</si>
  <si>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</si>
  <si>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</si>
  <si>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</si>
  <si>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</si>
  <si>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</si>
  <si>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</si>
  <si>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</si>
  <si>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</si>
  <si>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</si>
  <si>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</si>
  <si>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</si>
  <si>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</si>
  <si>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</si>
  <si>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</si>
  <si>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</si>
  <si>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</si>
  <si>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</si>
  <si>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</si>
  <si>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</si>
  <si>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</si>
  <si>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</si>
  <si>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</si>
  <si>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</si>
  <si>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</si>
  <si>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</si>
  <si>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</si>
  <si>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</si>
  <si>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</si>
  <si>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</si>
  <si>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</si>
  <si>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</si>
  <si>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</si>
  <si>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</si>
  <si>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</si>
  <si>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</si>
  <si>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</si>
  <si>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</si>
  <si>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</si>
  <si>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</si>
  <si>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</si>
  <si>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</si>
  <si>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</si>
  <si>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</si>
  <si>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</si>
  <si>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</si>
  <si>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</si>
  <si>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</si>
  <si>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</si>
  <si>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</si>
  <si>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</si>
  <si>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</si>
  <si>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</si>
  <si>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</si>
  <si>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</si>
  <si>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</si>
  <si>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</si>
  <si>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</si>
  <si>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</si>
  <si>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</si>
  <si>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</si>
  <si>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</si>
  <si>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</si>
  <si>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</si>
  <si>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</si>
  <si>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</si>
  <si>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</si>
  <si>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</si>
  <si>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</si>
  <si>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</si>
  <si>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</si>
  <si>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</si>
  <si>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</si>
  <si>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</si>
  <si>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</si>
  <si>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</si>
  <si>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</si>
  <si>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</si>
  <si>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</si>
  <si>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</si>
  <si>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</si>
  <si>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</si>
  <si>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</si>
  <si>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</si>
  <si>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</si>
  <si>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</si>
  <si>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</si>
  <si>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</si>
  <si>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</si>
  <si>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</si>
  <si>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</si>
  <si>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</si>
  <si>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</si>
  <si>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</si>
  <si>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</si>
  <si>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</si>
  <si>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</si>
  <si>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</si>
  <si>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</si>
  <si>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</si>
  <si>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</si>
  <si>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</si>
  <si>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</si>
  <si>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</si>
  <si>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</si>
  <si>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</si>
  <si>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</si>
  <si>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</si>
  <si>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</si>
  <si>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</si>
  <si>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</si>
  <si>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</si>
  <si>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</si>
  <si>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</si>
  <si>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</si>
  <si>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</si>
  <si>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</si>
  <si>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</si>
  <si>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</si>
  <si>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</si>
  <si>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</si>
  <si>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</si>
  <si>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</si>
  <si>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</si>
  <si>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</si>
  <si>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</si>
  <si>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</si>
  <si>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</si>
  <si>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</si>
  <si>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</si>
  <si>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</si>
  <si>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</si>
  <si>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</si>
  <si>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</si>
  <si>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</si>
  <si>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</si>
  <si>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</si>
  <si>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</si>
  <si>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</si>
  <si>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</si>
  <si>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</si>
  <si>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</si>
  <si>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</si>
  <si>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</si>
  <si>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</si>
  <si>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</si>
  <si>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</si>
  <si>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</si>
  <si>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</si>
  <si>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</si>
  <si>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</si>
  <si>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</si>
  <si>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</si>
  <si>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</si>
  <si>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</si>
  <si>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</si>
  <si>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</si>
  <si>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</si>
  <si>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</si>
  <si>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</si>
  <si>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</si>
  <si>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</si>
  <si>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</si>
  <si>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</si>
  <si>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</si>
  <si>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</si>
  <si>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</si>
  <si>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</si>
  <si>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</si>
  <si>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</si>
  <si>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</si>
  <si>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</si>
  <si>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</si>
  <si>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</si>
  <si>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</si>
  <si>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</si>
  <si>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</si>
  <si>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</si>
  <si>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</si>
  <si>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</si>
  <si>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</si>
  <si>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</si>
  <si>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</si>
  <si>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</si>
  <si>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</si>
  <si>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</si>
  <si>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</si>
  <si>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</si>
  <si>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</si>
  <si>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</si>
  <si>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</si>
  <si>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</si>
  <si>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</si>
  <si>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</si>
  <si>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</si>
  <si>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</si>
  <si>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</si>
  <si>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</si>
  <si>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</si>
  <si>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</si>
  <si>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</si>
  <si>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</si>
  <si>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</si>
  <si>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</si>
  <si>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</si>
  <si>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</si>
  <si>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</si>
  <si>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</si>
  <si>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</si>
  <si>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</si>
  <si>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</si>
  <si>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</si>
  <si>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</si>
  <si>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</si>
  <si>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</si>
  <si>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</si>
  <si>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</si>
  <si>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</si>
  <si>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</si>
  <si>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</si>
  <si>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</si>
  <si>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</si>
  <si>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</si>
  <si>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</si>
  <si>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</si>
  <si>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</si>
  <si>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</si>
  <si>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</si>
  <si>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</si>
  <si>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</si>
  <si>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</si>
  <si>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</si>
  <si>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</si>
  <si>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</si>
  <si>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</si>
  <si>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</si>
  <si>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</si>
  <si>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</si>
  <si>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</si>
  <si>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</si>
  <si>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</si>
  <si>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</si>
  <si>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</si>
  <si>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</si>
  <si>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</si>
  <si>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</si>
  <si>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</si>
  <si>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</si>
  <si>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</si>
  <si>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</si>
  <si>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</si>
  <si>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</si>
  <si>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</si>
  <si>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</si>
  <si>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</si>
  <si>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</si>
  <si>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</si>
  <si>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</si>
  <si>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</si>
  <si>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</si>
  <si>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</si>
  <si>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</si>
  <si>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</si>
  <si>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</si>
  <si>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</si>
  <si>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</si>
  <si>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</si>
  <si>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</si>
  <si>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</si>
  <si>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</si>
  <si>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</si>
  <si>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</si>
  <si>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</si>
  <si>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</si>
  <si>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</si>
  <si>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</si>
  <si>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</si>
  <si>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</si>
  <si>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</si>
  <si>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</si>
  <si>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</si>
  <si>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</si>
  <si>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</si>
  <si>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</si>
  <si>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</si>
  <si>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</si>
  <si>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</si>
  <si>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</si>
  <si>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</si>
  <si>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</si>
  <si>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</si>
  <si>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</si>
  <si>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</si>
  <si>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</si>
  <si>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</si>
  <si>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</si>
  <si>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</si>
  <si>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</si>
  <si>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</si>
  <si>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</si>
  <si>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</si>
  <si>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</si>
  <si>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</si>
  <si>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</si>
  <si>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</si>
  <si>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</si>
  <si>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</si>
  <si>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</si>
  <si>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</si>
  <si>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</si>
  <si>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</si>
  <si>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</si>
  <si>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</si>
  <si>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</si>
  <si>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</si>
  <si>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</si>
  <si>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</si>
  <si>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</si>
  <si>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</si>
  <si>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</si>
  <si>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</si>
  <si>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</si>
  <si>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</si>
  <si>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</si>
  <si>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</si>
  <si>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</si>
  <si>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</si>
  <si>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</si>
  <si>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</si>
  <si>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</si>
  <si>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</si>
  <si>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</si>
  <si>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</si>
  <si>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</si>
  <si>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</si>
  <si>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</si>
  <si>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</si>
  <si>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</si>
  <si>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</si>
  <si>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</si>
  <si>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</si>
  <si>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</si>
  <si>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</si>
  <si>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</si>
  <si>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</si>
  <si>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</si>
  <si>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</si>
  <si>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</si>
  <si>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</si>
  <si>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</si>
  <si>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</si>
  <si>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</si>
  <si>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</si>
  <si>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</si>
  <si>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</si>
  <si>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</si>
  <si>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</si>
  <si>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</si>
  <si>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</si>
  <si>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</si>
  <si>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</si>
  <si>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</si>
  <si>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</si>
  <si>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</si>
  <si>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</si>
  <si>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</si>
  <si>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</si>
  <si>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</si>
  <si>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</si>
  <si>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</si>
  <si>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</si>
  <si>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</si>
  <si>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</si>
  <si>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</si>
  <si>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</si>
  <si>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</si>
  <si>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</si>
  <si>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</si>
  <si>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</si>
  <si>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</si>
  <si>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</si>
  <si>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</si>
  <si>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</si>
  <si>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</si>
  <si>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</si>
  <si>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</si>
  <si>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</si>
  <si>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</si>
  <si>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</si>
  <si>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</si>
  <si>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</si>
  <si>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</si>
  <si>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</si>
  <si>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</si>
  <si>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</si>
  <si>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</si>
  <si>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</si>
  <si>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</si>
  <si>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</si>
  <si>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</si>
  <si>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</si>
  <si>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</si>
  <si>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</si>
  <si>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</si>
  <si>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</si>
  <si>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</si>
  <si>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</si>
  <si>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</si>
  <si>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</si>
  <si>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</si>
  <si>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</si>
  <si>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</si>
  <si>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</si>
  <si>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</si>
  <si>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</si>
  <si>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</si>
  <si>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</si>
  <si>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</si>
  <si>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</si>
  <si>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</si>
  <si>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</si>
  <si>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</si>
  <si>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</si>
  <si>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</si>
  <si>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</si>
  <si>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</si>
  <si>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</si>
  <si>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</si>
  <si>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</si>
  <si>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</si>
  <si>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</si>
  <si>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</si>
  <si>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</si>
  <si>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</si>
  <si>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</si>
  <si>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</si>
  <si>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</si>
  <si>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</si>
  <si>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</si>
  <si>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</si>
  <si>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</si>
  <si>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</si>
  <si>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</si>
  <si>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</si>
  <si>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</si>
  <si>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</si>
  <si>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</si>
  <si>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</si>
  <si>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</si>
  <si>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</si>
  <si>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</si>
  <si>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</si>
  <si>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</si>
  <si>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</si>
  <si>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</si>
  <si>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</si>
  <si>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</si>
  <si>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</si>
  <si>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</si>
  <si>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</si>
  <si>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</si>
  <si>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</si>
  <si>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</si>
  <si>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</si>
  <si>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</si>
  <si>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</si>
  <si>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</si>
  <si>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</si>
  <si>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</si>
  <si>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</si>
  <si>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</si>
  <si>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</si>
  <si>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</si>
  <si>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</si>
  <si>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</si>
  <si>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</si>
  <si>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</si>
  <si>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</si>
  <si>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</si>
  <si>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</si>
  <si>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</si>
  <si>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</si>
  <si>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</si>
  <si>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</si>
  <si>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</si>
  <si>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</si>
  <si>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</si>
  <si>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</si>
  <si>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</si>
  <si>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</si>
  <si>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</si>
  <si>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</si>
  <si>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</si>
  <si>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</si>
  <si>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</si>
  <si>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</si>
  <si>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</si>
  <si>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</si>
  <si>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</si>
  <si>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</si>
  <si>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</si>
  <si>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</si>
  <si>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</si>
  <si>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</si>
  <si>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</si>
  <si>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</si>
  <si>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</si>
  <si>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</si>
  <si>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</si>
  <si>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</si>
  <si>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</si>
  <si>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</si>
  <si>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</si>
  <si>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</si>
  <si>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</si>
  <si>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</si>
  <si>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</si>
  <si>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</si>
  <si>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</si>
  <si>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</si>
  <si>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</si>
  <si>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</si>
  <si>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</si>
  <si>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</si>
  <si>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</si>
  <si>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</si>
  <si>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</si>
  <si>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</si>
  <si>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</si>
  <si>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</si>
  <si>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</si>
  <si>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</si>
  <si>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</si>
  <si>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</si>
  <si>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</si>
  <si>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</si>
  <si>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</si>
  <si>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</si>
  <si>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</si>
  <si>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</si>
  <si>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</si>
  <si>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</si>
  <si>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</si>
  <si>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</si>
  <si>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</si>
  <si>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</si>
  <si>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</si>
  <si>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</si>
  <si>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</si>
  <si>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</si>
  <si>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</si>
  <si>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</si>
  <si>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</si>
  <si>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</si>
  <si>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</si>
  <si>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</si>
  <si>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</si>
  <si>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</si>
  <si>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</si>
  <si>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</si>
  <si>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</si>
  <si>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</si>
  <si>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</si>
  <si>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</si>
  <si>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</si>
  <si>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</si>
  <si>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</si>
  <si>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</si>
  <si>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</si>
  <si>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</si>
  <si>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</si>
  <si>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</si>
  <si>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</si>
  <si>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</si>
  <si>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</si>
  <si>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</si>
  <si>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</si>
  <si>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</si>
  <si>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</si>
  <si>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</si>
  <si>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</si>
  <si>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</si>
  <si>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</si>
  <si>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</si>
  <si>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</si>
  <si>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</si>
  <si>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</si>
  <si>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</si>
  <si>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</si>
  <si>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</si>
  <si>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</si>
  <si>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</si>
  <si>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</si>
  <si>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</si>
  <si>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</si>
  <si>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</si>
  <si>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</si>
  <si>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</si>
  <si>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</si>
  <si>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</si>
  <si>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</si>
  <si>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</si>
  <si>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</si>
  <si>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</si>
  <si>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</si>
  <si>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</si>
  <si>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</si>
  <si>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</si>
  <si>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</si>
  <si>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</si>
  <si>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</si>
  <si>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</si>
  <si>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</si>
  <si>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</si>
  <si>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</si>
  <si>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</si>
  <si>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</si>
  <si>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</si>
  <si>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</si>
  <si>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</si>
  <si>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</si>
  <si>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</si>
  <si>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</si>
  <si>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</si>
  <si>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</si>
  <si>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</si>
  <si>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</si>
  <si>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</si>
  <si>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</si>
  <si>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</si>
  <si>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</si>
  <si>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</si>
  <si>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</si>
  <si>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</si>
  <si>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</si>
  <si>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</si>
  <si>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</si>
  <si>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</si>
  <si>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</si>
  <si>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</si>
  <si>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</si>
  <si>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</si>
  <si>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</si>
  <si>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</si>
  <si>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</si>
  <si>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</si>
  <si>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</si>
  <si>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</si>
  <si>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</si>
  <si>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</si>
  <si>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</si>
  <si>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</si>
  <si>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</si>
  <si>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</si>
  <si>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</si>
  <si>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</si>
  <si>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</si>
  <si>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</si>
  <si>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</si>
  <si>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</si>
  <si>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</si>
  <si>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</si>
  <si>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</si>
  <si>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</si>
  <si>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</si>
  <si>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</si>
  <si>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</si>
  <si>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</si>
  <si>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</si>
  <si>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</si>
  <si>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</si>
  <si>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</si>
  <si>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</si>
  <si>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</si>
  <si>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</si>
  <si>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</si>
  <si>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</si>
  <si>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</si>
  <si>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</si>
  <si>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</si>
  <si>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</si>
  <si>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</si>
  <si>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</si>
  <si>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</si>
  <si>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</si>
  <si>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</si>
  <si>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</si>
  <si>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</si>
  <si>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</si>
  <si>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</si>
  <si>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</si>
  <si>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</si>
  <si>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</si>
  <si>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</si>
  <si>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</si>
  <si>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</si>
  <si>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</si>
  <si>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</si>
  <si>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</si>
  <si>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</si>
  <si>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</si>
  <si>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</si>
  <si>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</si>
  <si>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</si>
  <si>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</si>
  <si>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</si>
  <si>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</si>
  <si>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</si>
  <si>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</si>
  <si>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</si>
  <si>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</si>
  <si>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</si>
  <si>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</si>
  <si>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</si>
  <si>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</si>
  <si>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</si>
  <si>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</si>
  <si>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</si>
  <si>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</si>
  <si>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</si>
  <si>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</si>
  <si>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</si>
  <si>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</si>
  <si>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</si>
  <si>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</si>
  <si>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</si>
  <si>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</si>
  <si>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</si>
  <si>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</si>
  <si>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</si>
  <si>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</si>
  <si>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</si>
  <si>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</si>
  <si>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</si>
  <si>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</si>
  <si>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</si>
  <si>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</si>
  <si>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</si>
  <si>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</si>
  <si>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</si>
  <si>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</si>
  <si>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</si>
  <si>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</si>
  <si>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</si>
  <si>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</si>
  <si>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</si>
  <si>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</si>
  <si>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</si>
  <si>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</si>
  <si>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</si>
  <si>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</si>
  <si>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</si>
  <si>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</si>
  <si>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</si>
  <si>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</si>
  <si>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</si>
  <si>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</si>
  <si>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</si>
  <si>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</si>
  <si>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</si>
  <si>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</si>
  <si>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</si>
  <si>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</si>
  <si>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</si>
  <si>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</si>
  <si>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</si>
  <si>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</si>
  <si>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</si>
  <si>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</si>
  <si>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</si>
  <si>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</si>
  <si>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</si>
  <si>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</si>
  <si>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</si>
  <si>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</si>
  <si>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</si>
  <si>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</si>
  <si>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</si>
  <si>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</si>
  <si>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</si>
  <si>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</si>
  <si>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</si>
  <si>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</si>
  <si>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</si>
  <si>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</si>
  <si>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</si>
  <si>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</si>
  <si>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</si>
  <si>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</si>
  <si>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</si>
  <si>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</si>
  <si>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</si>
  <si>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</si>
  <si>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</si>
  <si>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</si>
  <si>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</si>
  <si>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</si>
  <si>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</si>
  <si>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</si>
  <si>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</si>
  <si>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</si>
  <si>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</si>
  <si>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</si>
  <si>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</si>
  <si>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</si>
  <si>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</si>
  <si>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</si>
  <si>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</si>
  <si>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</si>
  <si>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</si>
  <si>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</si>
  <si>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</si>
  <si>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</si>
  <si>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</si>
  <si>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</si>
  <si>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</si>
  <si>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</si>
  <si>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</si>
  <si>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</si>
  <si>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</si>
  <si>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</si>
  <si>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</si>
  <si>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</si>
  <si>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</si>
  <si>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</si>
  <si>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</si>
  <si>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</si>
  <si>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</si>
  <si>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</si>
  <si>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</si>
  <si>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</si>
  <si>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</si>
  <si>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</si>
  <si>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</si>
  <si>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</si>
  <si>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</si>
  <si>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</si>
  <si>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</si>
  <si>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</si>
  <si>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</si>
  <si>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</si>
  <si>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</si>
  <si>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</si>
  <si>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</si>
  <si>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</si>
  <si>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</si>
  <si>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</si>
  <si>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</si>
  <si>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</si>
  <si>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</si>
  <si>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</si>
  <si>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</si>
  <si>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</si>
  <si>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</si>
  <si>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</si>
  <si>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</si>
  <si>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</si>
  <si>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</si>
  <si>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</si>
  <si>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</si>
  <si>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</si>
  <si>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</si>
  <si>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</si>
  <si>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</si>
  <si>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</si>
  <si>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</si>
  <si>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</si>
  <si>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</si>
  <si>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</si>
  <si>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</si>
  <si>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</si>
  <si>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</si>
  <si>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</si>
  <si>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</si>
  <si>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</si>
  <si>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</si>
  <si>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</si>
  <si>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</si>
  <si>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</si>
  <si>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</si>
  <si>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</si>
  <si>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</si>
  <si>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</si>
  <si>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</si>
  <si>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</si>
  <si>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</si>
  <si>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</si>
  <si>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</si>
  <si>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</si>
  <si>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</si>
  <si>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</si>
  <si>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</si>
  <si>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</si>
  <si>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</si>
  <si>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</si>
  <si>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</si>
  <si>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</si>
  <si>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</si>
  <si>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</si>
  <si>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</si>
  <si>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</si>
  <si>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</si>
  <si>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</si>
  <si>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</si>
  <si>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</si>
  <si>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</si>
  <si>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</si>
  <si>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</si>
  <si>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</si>
  <si>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</si>
  <si>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</si>
  <si>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</si>
  <si>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</si>
  <si>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</si>
  <si>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</si>
  <si>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</si>
  <si>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</si>
  <si>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</si>
  <si>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</si>
  <si>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</si>
  <si>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</si>
  <si>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</si>
  <si>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</si>
  <si>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</si>
  <si>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</si>
  <si>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</si>
  <si>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</si>
  <si>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</si>
  <si>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</si>
  <si>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</si>
  <si>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</si>
  <si>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</si>
  <si>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</si>
  <si>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</si>
  <si>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</si>
  <si>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</si>
  <si>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</si>
  <si>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</si>
  <si>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</si>
  <si>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</si>
  <si>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</si>
  <si>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</si>
  <si>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</si>
  <si>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</si>
  <si>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</si>
  <si>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</si>
  <si>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</si>
  <si>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</si>
  <si>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</si>
  <si>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</si>
  <si>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</si>
  <si>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</si>
  <si>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</si>
  <si>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</si>
  <si>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</si>
  <si>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</si>
  <si>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</si>
  <si>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</si>
  <si>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</si>
  <si>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</si>
  <si>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</si>
  <si>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</si>
  <si>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</si>
  <si>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</si>
  <si>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</si>
  <si>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</si>
  <si>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</si>
  <si>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</si>
  <si>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</si>
  <si>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</si>
  <si>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</si>
  <si>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</si>
  <si>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</si>
  <si>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</si>
  <si>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</si>
  <si>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</si>
  <si>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</si>
  <si>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</si>
  <si>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</si>
  <si>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</si>
  <si>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</si>
  <si>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</si>
  <si>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</si>
  <si>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</si>
  <si>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</si>
  <si>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</si>
  <si>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</si>
  <si>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</si>
  <si>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</si>
  <si>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</si>
  <si>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</si>
  <si>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</si>
  <si>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</si>
  <si>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</si>
  <si>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</si>
  <si>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</si>
  <si>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</si>
  <si>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</si>
  <si>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</si>
  <si>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</si>
  <si>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</si>
  <si>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</si>
  <si>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</si>
  <si>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</si>
  <si>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</si>
  <si>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</si>
  <si>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</si>
  <si>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</si>
  <si>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</si>
  <si>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</si>
  <si>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</si>
  <si>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</si>
  <si>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</si>
  <si>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</si>
  <si>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</si>
  <si>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</si>
  <si>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</si>
  <si>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</si>
  <si>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</si>
  <si>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</si>
  <si>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</si>
  <si>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</si>
  <si>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</si>
  <si>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</si>
  <si>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</si>
  <si>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</si>
  <si>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</si>
  <si>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</si>
  <si>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</si>
  <si>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</si>
  <si>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</si>
  <si>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</si>
  <si>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</si>
  <si>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</si>
  <si>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</si>
  <si>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</si>
  <si>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</si>
  <si>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</si>
  <si>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</si>
  <si>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</si>
  <si>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</si>
  <si>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</si>
  <si>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</si>
  <si>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</si>
  <si>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</si>
  <si>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</si>
  <si>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</si>
  <si>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</si>
  <si>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</si>
  <si>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</si>
  <si>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</si>
  <si>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</si>
  <si>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</si>
  <si>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</si>
  <si>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</si>
  <si>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</si>
  <si>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</si>
  <si>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</si>
  <si>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</si>
  <si>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</si>
  <si>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</si>
  <si>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</si>
  <si>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</si>
  <si>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</si>
  <si>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</si>
  <si>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</si>
  <si>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</si>
  <si>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</si>
  <si>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</si>
  <si>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</si>
  <si>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</si>
  <si>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</si>
  <si>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</si>
  <si>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</si>
  <si>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</si>
  <si>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</si>
  <si>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</si>
  <si>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</si>
  <si>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</si>
  <si>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</si>
  <si>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</si>
  <si>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</si>
  <si>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</si>
  <si>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</si>
  <si>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</si>
  <si>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</si>
  <si>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</si>
  <si>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</si>
  <si>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</si>
  <si>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</si>
  <si>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</si>
  <si>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</si>
  <si>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</si>
  <si>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</si>
  <si>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</si>
  <si>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</si>
  <si>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</si>
  <si>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</si>
  <si>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</si>
  <si>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</si>
  <si>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</si>
  <si>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</si>
  <si>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</si>
  <si>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</si>
  <si>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</si>
  <si>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</si>
  <si>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</si>
  <si>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</si>
  <si>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</si>
  <si>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</si>
  <si>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</si>
  <si>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</si>
  <si>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</si>
  <si>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</si>
  <si>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</si>
  <si>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</si>
  <si>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</si>
  <si>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</si>
  <si>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</si>
  <si>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</si>
  <si>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</si>
  <si>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</si>
  <si>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</si>
  <si>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</si>
  <si>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</si>
  <si>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</si>
  <si>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</si>
  <si>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</si>
  <si>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</si>
  <si>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</si>
  <si>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</si>
  <si>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</si>
  <si>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</si>
  <si>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</si>
  <si>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</si>
  <si>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</si>
  <si>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</si>
  <si>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</si>
  <si>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</si>
  <si>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</si>
  <si>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</si>
  <si>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</si>
  <si>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</si>
  <si>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</si>
  <si>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</si>
  <si>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</si>
  <si>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</si>
  <si>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</si>
  <si>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</si>
  <si>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</si>
  <si>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</si>
  <si>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</si>
  <si>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</si>
  <si>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</si>
  <si>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</si>
  <si>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</si>
  <si>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</si>
  <si>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</si>
  <si>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</si>
  <si>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</si>
  <si>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</si>
  <si>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</si>
  <si>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</si>
  <si>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</si>
  <si>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</si>
  <si>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</si>
  <si>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</si>
  <si>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</si>
  <si>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</si>
  <si>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</si>
  <si>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</si>
  <si>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</si>
  <si>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</si>
  <si>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</si>
  <si>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</si>
  <si>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</si>
  <si>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</si>
  <si>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</si>
  <si>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</si>
  <si>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</si>
  <si>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</si>
  <si>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</si>
  <si>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</si>
  <si>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</si>
  <si>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</si>
  <si>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</si>
  <si>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</si>
  <si>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</si>
  <si>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</si>
  <si>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</si>
  <si>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</si>
  <si>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</si>
  <si>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</si>
  <si>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</si>
  <si>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</si>
  <si>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</si>
  <si>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</si>
  <si>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</si>
  <si>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</si>
  <si>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</si>
  <si>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</si>
  <si>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</si>
  <si>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</si>
  <si>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</si>
  <si>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</si>
  <si>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</si>
  <si>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</si>
  <si>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</si>
  <si>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</si>
  <si>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</si>
  <si>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</si>
  <si>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</si>
  <si>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</si>
  <si>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</si>
  <si>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</si>
  <si>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</si>
  <si>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</si>
  <si>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</si>
  <si>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</si>
  <si>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</si>
  <si>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</si>
  <si>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</si>
  <si>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</si>
  <si>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</si>
  <si>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</si>
  <si>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</si>
  <si>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</si>
  <si>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</si>
  <si>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</si>
  <si>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</si>
  <si>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</si>
  <si>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</si>
  <si>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</si>
  <si>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</si>
  <si>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</si>
  <si>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</si>
  <si>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</si>
  <si>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</si>
  <si>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</si>
  <si>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</si>
  <si>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</si>
  <si>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</si>
  <si>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</si>
  <si>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</si>
  <si>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</si>
  <si>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</si>
  <si>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</si>
  <si>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</si>
  <si>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</si>
  <si>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</si>
  <si>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</si>
  <si>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</si>
  <si>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</si>
  <si>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</si>
  <si>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</si>
  <si>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</si>
  <si>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</si>
  <si>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</si>
  <si>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</si>
  <si>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</si>
  <si>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</si>
  <si>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</si>
  <si>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</si>
  <si>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</si>
  <si>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</si>
  <si>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</si>
  <si>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</si>
  <si>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</si>
  <si>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</si>
  <si>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</si>
  <si>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</si>
  <si>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</si>
  <si>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</si>
  <si>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</si>
  <si>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</si>
  <si>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</si>
  <si>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</si>
  <si>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</si>
  <si>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</si>
  <si>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</si>
  <si>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</si>
  <si>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</si>
  <si>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</si>
  <si>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</si>
  <si>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</si>
  <si>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</si>
  <si>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</si>
  <si>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</si>
  <si>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</si>
  <si>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</si>
  <si>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</si>
  <si>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</si>
  <si>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</si>
  <si>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</si>
  <si>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</si>
  <si>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</si>
  <si>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</si>
  <si>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</si>
  <si>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</si>
  <si>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</si>
  <si>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</si>
  <si>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</si>
  <si>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</si>
  <si>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</si>
  <si>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</si>
  <si>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</si>
  <si>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</si>
  <si>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</si>
  <si>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</si>
  <si>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</si>
  <si>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</si>
  <si>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</si>
  <si>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</si>
  <si>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</si>
  <si>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</si>
  <si>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</si>
  <si>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</si>
  <si>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</si>
  <si>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</si>
  <si>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</si>
  <si>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</si>
  <si>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</si>
  <si>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</si>
  <si>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</si>
  <si>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</si>
  <si>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</si>
  <si>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</si>
  <si>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</si>
  <si>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</si>
  <si>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</si>
  <si>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</si>
  <si>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</si>
  <si>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</si>
  <si>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</si>
  <si>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</si>
  <si>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</si>
  <si>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</si>
  <si>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</si>
  <si>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</si>
  <si>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</si>
  <si>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</si>
  <si>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</si>
  <si>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</si>
  <si>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</si>
  <si>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</si>
  <si>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</si>
  <si>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</si>
  <si>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</si>
  <si>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</si>
  <si>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</si>
  <si>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</si>
  <si>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</si>
  <si>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</si>
  <si>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</si>
  <si>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</si>
  <si>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</si>
  <si>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</si>
  <si>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</si>
  <si>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</si>
  <si>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</si>
  <si>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</si>
  <si>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</si>
  <si>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</si>
  <si>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</si>
  <si>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</si>
  <si>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</si>
  <si>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</si>
  <si>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</si>
  <si>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</si>
  <si>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</si>
  <si>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</si>
  <si>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</si>
  <si>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</si>
  <si>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</si>
  <si>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</si>
  <si>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</si>
  <si>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</si>
  <si>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</si>
  <si>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</si>
  <si>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</si>
  <si>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</si>
  <si>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</si>
  <si>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</si>
  <si>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</si>
  <si>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</si>
  <si>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</si>
  <si>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</si>
  <si>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</si>
  <si>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</si>
  <si>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</si>
  <si>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</si>
  <si>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</si>
  <si>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</si>
  <si>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</si>
  <si>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</si>
  <si>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</si>
  <si>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</si>
  <si>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</si>
  <si>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</si>
  <si>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</si>
  <si>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</si>
  <si>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</si>
  <si>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</si>
  <si>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</si>
  <si>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</si>
  <si>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</si>
  <si>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</si>
  <si>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</si>
  <si>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</si>
  <si>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</si>
  <si>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</si>
  <si>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</si>
  <si>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</si>
  <si>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</si>
  <si>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</si>
  <si>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</si>
  <si>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</si>
  <si>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</si>
  <si>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</si>
  <si>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</si>
  <si>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</si>
  <si>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</si>
  <si>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</si>
  <si>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</si>
  <si>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</si>
  <si>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</si>
  <si>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</si>
  <si>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</si>
  <si>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</si>
  <si>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</si>
  <si>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</si>
  <si>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</si>
  <si>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</si>
  <si>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</si>
  <si>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</si>
  <si>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</si>
  <si>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</si>
  <si>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</si>
  <si>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</si>
  <si>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</si>
  <si>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</si>
  <si>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</si>
  <si>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</si>
  <si>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</si>
  <si>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</si>
  <si>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</si>
  <si>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</si>
  <si>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</si>
  <si>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</si>
  <si>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</si>
  <si>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</si>
  <si>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</si>
  <si>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</si>
  <si>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</si>
  <si>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</si>
  <si>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</si>
  <si>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</si>
  <si>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</si>
  <si>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</si>
  <si>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</si>
  <si>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</si>
  <si>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</si>
  <si>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</si>
  <si>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</si>
  <si>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</si>
  <si>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</si>
  <si>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</si>
  <si>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</si>
  <si>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</si>
  <si>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</si>
  <si>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</si>
  <si>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</si>
  <si>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</si>
  <si>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</si>
  <si>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</si>
  <si>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</si>
  <si>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</si>
  <si>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</si>
  <si>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</si>
  <si>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</si>
  <si>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</si>
  <si>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</si>
  <si>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</si>
  <si>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</si>
  <si>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</si>
  <si>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</si>
  <si>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</si>
  <si>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</si>
  <si>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</si>
  <si>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</si>
  <si>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</si>
  <si>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</si>
  <si>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</si>
  <si>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</si>
  <si>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</si>
  <si>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</si>
  <si>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</si>
  <si>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</si>
  <si>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</si>
  <si>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</si>
  <si>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</si>
  <si>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</si>
  <si>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</si>
  <si>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</si>
  <si>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</si>
  <si>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</si>
  <si>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</si>
  <si>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</si>
  <si>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</si>
  <si>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</si>
  <si>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</si>
  <si>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</si>
  <si>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</si>
  <si>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</si>
  <si>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</si>
  <si>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</si>
  <si>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</si>
  <si>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</si>
  <si>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</si>
  <si>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</si>
  <si>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</si>
  <si>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</si>
  <si>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</si>
  <si>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</si>
  <si>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</si>
  <si>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</si>
  <si>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</si>
  <si>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</si>
  <si>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</si>
  <si>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</si>
  <si>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</si>
  <si>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</si>
  <si>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</si>
  <si>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</si>
  <si>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</si>
  <si>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</si>
  <si>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</si>
  <si>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</si>
  <si>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</si>
  <si>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</si>
  <si>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</si>
  <si>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</si>
  <si>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</si>
  <si>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</si>
  <si>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</si>
  <si>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</si>
  <si>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</si>
  <si>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</si>
  <si>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</si>
  <si>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</si>
  <si>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</si>
  <si>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</si>
  <si>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</si>
  <si>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</si>
  <si>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</si>
  <si>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</si>
  <si>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</si>
  <si>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</si>
  <si>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</si>
  <si>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</si>
  <si>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</si>
  <si>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</si>
  <si>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</si>
  <si>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</si>
  <si>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</si>
  <si>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</si>
  <si>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</si>
  <si>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</si>
  <si>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</si>
  <si>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</si>
  <si>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</si>
  <si>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</si>
  <si>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</si>
  <si>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</si>
  <si>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</si>
  <si>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</si>
  <si>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</si>
  <si>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</si>
  <si>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</si>
  <si>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</si>
  <si>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</si>
  <si>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</si>
  <si>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</si>
  <si>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</si>
  <si>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</si>
  <si>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</si>
  <si>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</si>
  <si>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</si>
  <si>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</si>
  <si>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</si>
  <si>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</si>
  <si>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</si>
  <si>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</si>
  <si>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</si>
  <si>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</si>
  <si>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</si>
  <si>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</si>
  <si>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</si>
  <si>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</si>
  <si>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</si>
  <si>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</si>
  <si>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</si>
  <si>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</si>
  <si>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</si>
  <si>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</si>
  <si>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</si>
  <si>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</si>
  <si>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</si>
  <si>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</si>
  <si>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</si>
  <si>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</si>
  <si>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</si>
  <si>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</si>
  <si>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</si>
  <si>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</si>
  <si>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</si>
  <si>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</si>
  <si>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</si>
  <si>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</si>
  <si>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</si>
  <si>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</si>
  <si>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</si>
  <si>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</si>
  <si>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</si>
  <si>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</si>
  <si>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</si>
  <si>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</si>
  <si>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</si>
  <si>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</si>
  <si>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</si>
  <si>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</si>
  <si>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</si>
  <si>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</si>
  <si>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</si>
  <si>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</si>
  <si>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</si>
  <si>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</si>
  <si>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</si>
  <si>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</si>
  <si>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</si>
  <si>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</si>
  <si>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</si>
  <si>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</si>
  <si>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</si>
  <si>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</si>
  <si>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</si>
  <si>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</si>
  <si>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</si>
  <si>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</si>
  <si>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</si>
  <si>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</si>
  <si>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</si>
  <si>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</si>
  <si>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</si>
  <si>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</si>
  <si>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</si>
  <si>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</si>
  <si>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</si>
  <si>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</si>
  <si>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</si>
  <si>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</si>
  <si>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</si>
  <si>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</si>
  <si>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</si>
  <si>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</si>
  <si>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</si>
  <si>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</si>
  <si>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</si>
  <si>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</si>
  <si>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</si>
  <si>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</si>
  <si>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</si>
  <si>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</si>
  <si>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</si>
  <si>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</si>
  <si>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</si>
  <si>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</si>
  <si>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</si>
  <si>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</si>
  <si>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</si>
  <si>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</si>
  <si>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</si>
  <si>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</si>
  <si>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</si>
  <si>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</si>
  <si>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</si>
  <si>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</si>
  <si>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</si>
  <si>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</si>
  <si>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</si>
  <si>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</si>
  <si>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</si>
  <si>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</si>
  <si>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</si>
  <si>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</si>
  <si>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</si>
  <si>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</si>
  <si>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</si>
  <si>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</si>
  <si>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</si>
  <si>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</si>
  <si>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</si>
  <si>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</si>
  <si>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</si>
  <si>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</si>
  <si>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</si>
  <si>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</si>
  <si>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</si>
  <si>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</si>
  <si>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</si>
  <si>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</si>
  <si>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</si>
  <si>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</si>
  <si>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</si>
  <si>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</si>
  <si>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</si>
  <si>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</si>
  <si>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</si>
  <si>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</si>
  <si>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</si>
  <si>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</si>
  <si>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</si>
  <si>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</si>
  <si>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</si>
  <si>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</si>
  <si>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</si>
  <si>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</si>
  <si>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</si>
  <si>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</si>
  <si>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</si>
  <si>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</si>
  <si>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</si>
  <si>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</si>
  <si>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</si>
  <si>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</si>
  <si>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</si>
  <si>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</si>
  <si>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</si>
  <si>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</si>
  <si>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</si>
  <si>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</si>
  <si>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</si>
  <si>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</si>
  <si>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</si>
  <si>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</si>
  <si>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</si>
  <si>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</si>
  <si>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</si>
  <si>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</si>
  <si>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</si>
  <si>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</si>
  <si>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</si>
  <si>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</si>
  <si>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</si>
  <si>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</si>
  <si>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</si>
  <si>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</si>
  <si>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</si>
  <si>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</si>
  <si>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</si>
  <si>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</si>
  <si>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</si>
  <si>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</si>
  <si>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</si>
  <si>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</si>
  <si>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</si>
  <si>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</si>
  <si>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</si>
  <si>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</si>
  <si>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</si>
  <si>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</si>
  <si>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</si>
  <si>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</si>
  <si>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</si>
  <si>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</si>
  <si>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</si>
  <si>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</si>
  <si>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</si>
  <si>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</si>
  <si>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</si>
  <si>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</si>
  <si>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</si>
  <si>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</si>
  <si>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</si>
  <si>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</si>
  <si>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</si>
  <si>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</si>
  <si>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</si>
  <si>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</si>
  <si>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</si>
  <si>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</si>
  <si>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</si>
  <si>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</si>
  <si>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</si>
  <si>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</si>
  <si>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</si>
  <si>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</si>
  <si>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</si>
  <si>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</si>
  <si>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</si>
  <si>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</si>
  <si>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</si>
  <si>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</si>
  <si>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</si>
  <si>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</si>
  <si>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</si>
  <si>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</si>
  <si>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</si>
  <si>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</si>
  <si>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</si>
  <si>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</si>
  <si>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</si>
  <si>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</si>
  <si>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</si>
  <si>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</si>
  <si>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</si>
  <si>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</si>
  <si>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</si>
  <si>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</si>
  <si>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</si>
  <si>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</si>
  <si>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</si>
  <si>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</si>
  <si>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</si>
  <si>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</si>
  <si>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</si>
  <si>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</si>
  <si>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</si>
  <si>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</si>
  <si>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</si>
  <si>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</si>
  <si>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</si>
  <si>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</si>
  <si>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</si>
  <si>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</si>
  <si>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</si>
  <si>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</si>
  <si>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</si>
  <si>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</si>
  <si>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</si>
  <si>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</si>
  <si>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</si>
  <si>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</si>
  <si>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</si>
  <si>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</si>
  <si>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</si>
  <si>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</si>
  <si>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</si>
  <si>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</si>
  <si>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</si>
  <si>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</si>
  <si>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</si>
  <si>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</si>
  <si>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</si>
  <si>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</si>
  <si>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</si>
  <si>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</si>
  <si>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</si>
  <si>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</si>
  <si>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</si>
  <si>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</si>
  <si>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</si>
  <si>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</si>
  <si>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</si>
  <si>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</si>
  <si>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</si>
  <si>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</si>
  <si>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</si>
  <si>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</si>
  <si>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</si>
  <si>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</si>
  <si>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</si>
  <si>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</si>
  <si>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</si>
  <si>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</si>
  <si>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</si>
  <si>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</si>
  <si>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</si>
  <si>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</si>
  <si>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</si>
  <si>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</si>
  <si>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</si>
  <si>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</si>
  <si>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</si>
  <si>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</si>
  <si>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</si>
  <si>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</si>
  <si>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</si>
  <si>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</si>
  <si>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</si>
  <si>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</si>
  <si>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</si>
  <si>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</si>
  <si>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</si>
  <si>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</si>
  <si>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</si>
  <si>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</si>
  <si>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</si>
  <si>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</si>
  <si>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</si>
  <si>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</si>
  <si>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</si>
  <si>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</si>
  <si>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</si>
  <si>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</si>
  <si>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</si>
  <si>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</si>
  <si>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</si>
  <si>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</si>
  <si>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</si>
  <si>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</si>
  <si>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</si>
  <si>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</si>
  <si>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</si>
  <si>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</si>
  <si>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</si>
  <si>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</si>
  <si>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</si>
  <si>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</si>
  <si>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</si>
  <si>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</si>
  <si>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</si>
  <si>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</si>
  <si>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</si>
  <si>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</si>
  <si>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</si>
  <si>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</si>
  <si>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</si>
  <si>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</si>
  <si>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</si>
  <si>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</si>
  <si>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</si>
  <si>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</si>
  <si>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</si>
  <si>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</si>
  <si>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</si>
  <si>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</si>
  <si>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</si>
  <si>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</si>
  <si>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</si>
  <si>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</si>
  <si>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</si>
  <si>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</si>
  <si>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</si>
  <si>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</si>
  <si>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</si>
  <si>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</si>
  <si>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</si>
  <si>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</si>
  <si>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</si>
  <si>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</si>
  <si>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</si>
  <si>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</si>
  <si>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</si>
  <si>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</si>
  <si>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</si>
  <si>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</si>
  <si>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</si>
  <si>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</si>
  <si>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</si>
  <si>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</si>
  <si>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</si>
  <si>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</si>
  <si>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</si>
  <si>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</si>
  <si>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</si>
  <si>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</si>
  <si>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</si>
  <si>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</si>
  <si>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</si>
  <si>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</si>
  <si>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</si>
  <si>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</si>
  <si>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</si>
  <si>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</si>
  <si>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</si>
  <si>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</si>
  <si>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</si>
  <si>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</si>
  <si>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</si>
  <si>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</si>
  <si>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</si>
  <si>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</si>
  <si>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</si>
  <si>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</si>
  <si>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</si>
  <si>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</si>
  <si>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</si>
  <si>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</si>
  <si>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</si>
  <si>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</si>
  <si>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</si>
  <si>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</si>
  <si>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</si>
  <si>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</si>
  <si>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</si>
  <si>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</si>
  <si>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</si>
  <si>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</si>
  <si>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</si>
  <si>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</si>
  <si>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</si>
  <si>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</si>
  <si>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</si>
  <si>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</si>
  <si>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</si>
  <si>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</si>
  <si>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</si>
  <si>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</si>
  <si>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</si>
  <si>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</si>
  <si>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</si>
  <si>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</si>
  <si>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</si>
  <si>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</si>
  <si>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</si>
  <si>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</si>
  <si>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</si>
  <si>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</si>
  <si>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</si>
  <si>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</si>
  <si>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</si>
  <si>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</si>
  <si>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</si>
  <si>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</si>
  <si>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</si>
  <si>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</si>
  <si>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</si>
  <si>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</si>
  <si>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</si>
  <si>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</si>
  <si>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</si>
  <si>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</si>
  <si>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</si>
  <si>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</si>
  <si>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</si>
  <si>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</si>
  <si>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</si>
  <si>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</si>
  <si>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</si>
  <si>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</si>
  <si>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</si>
  <si>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</si>
  <si>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</si>
  <si>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</si>
  <si>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</si>
  <si>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</si>
  <si>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</si>
  <si>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</si>
  <si>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</si>
  <si>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</si>
  <si>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</si>
  <si>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</si>
  <si>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</si>
  <si>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</si>
  <si>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</si>
  <si>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</si>
  <si>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</si>
  <si>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</si>
  <si>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</si>
  <si>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</si>
  <si>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</si>
  <si>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</si>
  <si>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</si>
  <si>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</si>
  <si>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</si>
  <si>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</si>
  <si>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</si>
  <si>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</si>
  <si>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</si>
  <si>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</si>
  <si>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</si>
  <si>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</si>
  <si>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</si>
  <si>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</si>
  <si>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</si>
  <si>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</si>
  <si>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</si>
  <si>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</si>
  <si>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</si>
  <si>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</si>
  <si>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</si>
  <si>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</si>
  <si>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</si>
  <si>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</si>
  <si>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</si>
  <si>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</si>
  <si>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</si>
  <si>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</si>
  <si>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</si>
  <si>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</si>
  <si>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</si>
  <si>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</si>
  <si>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</si>
  <si>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</si>
  <si>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</si>
  <si>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</si>
  <si>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</si>
  <si>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</si>
  <si>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</si>
  <si>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</si>
  <si>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</si>
  <si>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</si>
  <si>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</si>
  <si>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</si>
  <si>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</si>
  <si>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</si>
  <si>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</si>
  <si>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</si>
  <si>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</si>
  <si>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</si>
  <si>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</si>
  <si>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</si>
  <si>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</si>
  <si>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</si>
  <si>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</si>
  <si>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</si>
  <si>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</si>
  <si>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</si>
  <si>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</si>
  <si>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</si>
  <si>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</si>
  <si>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</si>
  <si>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</si>
  <si>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</si>
  <si>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</si>
  <si>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</si>
  <si>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</si>
  <si>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</si>
  <si>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</si>
  <si>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</si>
  <si>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</si>
  <si>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</si>
  <si>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</si>
  <si>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</si>
  <si>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</si>
  <si>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</si>
  <si>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</si>
  <si>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</si>
  <si>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</si>
  <si>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</si>
  <si>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</si>
  <si>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</si>
  <si>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</si>
  <si>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</si>
  <si>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</si>
  <si>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</si>
  <si>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</si>
  <si>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</si>
  <si>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</si>
  <si>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</si>
  <si>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</si>
  <si>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</si>
  <si>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</si>
  <si>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</si>
  <si>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</si>
  <si>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</si>
  <si>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</si>
  <si>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</si>
  <si>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</si>
  <si>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</si>
  <si>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</si>
  <si>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</si>
  <si>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</si>
  <si>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</si>
  <si>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</si>
  <si>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</si>
  <si>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</si>
  <si>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</si>
  <si>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</si>
  <si>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</si>
  <si>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</si>
  <si>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</si>
  <si>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</si>
  <si>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</si>
  <si>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</si>
  <si>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</si>
  <si>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</si>
  <si>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</si>
  <si>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</si>
  <si>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</si>
  <si>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</si>
  <si>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</si>
  <si>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</si>
  <si>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</si>
  <si>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</si>
  <si>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</si>
  <si>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</si>
  <si>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</si>
  <si>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</si>
  <si>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</si>
  <si>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</si>
  <si>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</si>
  <si>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</si>
  <si>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</si>
  <si>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</si>
  <si>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</si>
  <si>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</si>
  <si>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</si>
  <si>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</si>
  <si>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</si>
  <si>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</si>
  <si>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</si>
  <si>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</si>
  <si>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</si>
  <si>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</si>
  <si>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</si>
  <si>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</si>
  <si>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</si>
  <si>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</si>
  <si>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</si>
  <si>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</si>
  <si>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</si>
  <si>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</si>
  <si>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</si>
  <si>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</si>
  <si>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</si>
  <si>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</si>
  <si>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</si>
  <si>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</si>
  <si>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</si>
  <si>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</si>
  <si>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</si>
  <si>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</si>
  <si>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</si>
  <si>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</si>
  <si>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</si>
  <si>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</si>
  <si>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</si>
  <si>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</si>
  <si>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</si>
  <si>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</si>
  <si>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</si>
  <si>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</si>
  <si>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</si>
  <si>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</si>
  <si>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</si>
  <si>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</si>
  <si>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</si>
  <si>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</si>
  <si>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</si>
  <si>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</si>
  <si>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</si>
  <si>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</si>
  <si>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</si>
  <si>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</si>
  <si>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</si>
  <si>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</si>
  <si>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</si>
  <si>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</si>
  <si>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</si>
  <si>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</si>
  <si>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</si>
  <si>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</si>
  <si>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</si>
  <si>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</si>
  <si>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</si>
  <si>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</si>
  <si>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</si>
  <si>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</si>
  <si>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</si>
  <si>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</si>
  <si>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</si>
  <si>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</si>
  <si>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</si>
  <si>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</si>
  <si>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</si>
  <si>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</si>
  <si>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</si>
  <si>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</si>
  <si>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</si>
  <si>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</si>
  <si>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</si>
  <si>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</si>
  <si>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</si>
  <si>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</si>
  <si>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</si>
  <si>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</si>
  <si>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</si>
  <si>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</si>
  <si>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</si>
  <si>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</si>
  <si>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</si>
  <si>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</si>
  <si>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</si>
  <si>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</si>
  <si>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</si>
  <si>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</si>
  <si>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</si>
  <si>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</si>
  <si>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</si>
  <si>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</si>
  <si>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</si>
  <si>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</si>
  <si>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</si>
  <si>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</si>
  <si>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</si>
  <si>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</si>
  <si>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</si>
  <si>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</si>
  <si>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</si>
  <si>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</si>
  <si>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</si>
  <si>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</si>
  <si>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</si>
  <si>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</si>
  <si>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</si>
  <si>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</si>
  <si>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</si>
  <si>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</si>
  <si>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</si>
  <si>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</si>
  <si>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</si>
  <si>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</si>
  <si>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</si>
  <si>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</si>
  <si>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</si>
  <si>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</si>
  <si>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</si>
  <si>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</si>
  <si>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</si>
  <si>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</si>
  <si>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</si>
  <si>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</si>
  <si>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</si>
  <si>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</si>
  <si>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</si>
  <si>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</si>
  <si>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</si>
  <si>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</si>
  <si>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</si>
  <si>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</si>
  <si>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</si>
  <si>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</si>
  <si>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</si>
  <si>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</si>
  <si>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</si>
  <si>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</si>
  <si>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</si>
  <si>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</si>
  <si>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</si>
  <si>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</si>
  <si>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</si>
  <si>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</si>
  <si>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</si>
  <si>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</si>
  <si>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</si>
  <si>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</si>
  <si>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</si>
  <si>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</si>
  <si>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</si>
  <si>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</si>
  <si>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</si>
  <si>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</si>
  <si>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</si>
  <si>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</si>
  <si>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</si>
  <si>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</si>
  <si>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</si>
  <si>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</si>
  <si>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</si>
  <si>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</si>
  <si>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</si>
  <si>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</si>
  <si>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</si>
  <si>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</si>
  <si>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</si>
  <si>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</si>
  <si>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</si>
  <si>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</si>
  <si>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</si>
  <si>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</si>
  <si>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</si>
  <si>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</si>
  <si>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</si>
  <si>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</si>
  <si>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</si>
  <si>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</si>
  <si>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</si>
  <si>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</si>
  <si>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</si>
  <si>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</si>
  <si>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</si>
  <si>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</si>
  <si>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</si>
  <si>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</si>
  <si>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</si>
  <si>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</si>
  <si>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</si>
  <si>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</si>
  <si>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</si>
  <si>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</si>
  <si>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</si>
  <si>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</si>
  <si>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</si>
  <si>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</si>
  <si>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</si>
  <si>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</si>
  <si>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</si>
  <si>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</si>
  <si>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</si>
  <si>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</si>
  <si>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</si>
  <si>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</si>
  <si>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</si>
  <si>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</si>
  <si>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</si>
  <si>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</si>
  <si>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</si>
  <si>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</si>
  <si>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</si>
  <si>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</si>
  <si>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</si>
  <si>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</si>
  <si>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</si>
  <si>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</si>
  <si>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</si>
  <si>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</si>
  <si>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</si>
  <si>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</si>
  <si>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</si>
  <si>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</si>
  <si>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</si>
  <si>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</si>
  <si>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</si>
  <si>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</si>
  <si>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</si>
  <si>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</si>
  <si>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</si>
  <si>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</si>
  <si>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</si>
  <si>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</si>
  <si>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</si>
  <si>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</si>
  <si>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</si>
  <si>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</si>
  <si>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</si>
  <si>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</si>
  <si>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</si>
  <si>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</si>
  <si>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</si>
  <si>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</si>
  <si>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</si>
  <si>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</si>
  <si>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</si>
  <si>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</si>
  <si>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</si>
  <si>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</si>
  <si>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</si>
  <si>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</si>
  <si>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</si>
  <si>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</si>
  <si>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</si>
  <si>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</si>
  <si>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</si>
  <si>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</si>
  <si>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</si>
  <si>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</si>
  <si>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</si>
  <si>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</si>
  <si>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</si>
  <si>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</si>
  <si>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</si>
  <si>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</si>
  <si>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</si>
  <si>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</si>
  <si>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</si>
  <si>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</si>
  <si>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</si>
  <si>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</si>
  <si>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</si>
  <si>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</si>
  <si>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</si>
  <si>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</si>
  <si>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</si>
  <si>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</si>
  <si>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</si>
  <si>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</si>
  <si>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</si>
  <si>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</si>
  <si>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</si>
  <si>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</si>
  <si>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</si>
  <si>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</si>
  <si>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</si>
  <si>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</si>
  <si>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</si>
  <si>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</si>
  <si>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</si>
  <si>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</si>
  <si>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</si>
  <si>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</si>
  <si>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</si>
  <si>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</si>
  <si>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</si>
  <si>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</si>
  <si>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</si>
  <si>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</si>
  <si>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</si>
  <si>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</si>
  <si>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</si>
  <si>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</si>
  <si>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</si>
  <si>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</si>
  <si>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</si>
  <si>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</si>
  <si>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</si>
  <si>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</si>
  <si>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</si>
  <si>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</si>
  <si>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</si>
  <si>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</si>
  <si>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</si>
  <si>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</si>
  <si>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</si>
  <si>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</si>
  <si>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</si>
  <si>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</si>
  <si>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</si>
  <si>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</si>
  <si>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</si>
  <si>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</si>
  <si>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</si>
  <si>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</si>
  <si>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</si>
  <si>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</si>
  <si>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</si>
  <si>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</si>
  <si>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</si>
  <si>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</si>
  <si>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</si>
  <si>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</si>
  <si>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</si>
  <si>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</si>
  <si>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</si>
  <si>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</si>
  <si>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</si>
  <si>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</si>
  <si>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</si>
  <si>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</si>
  <si>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</si>
  <si>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</si>
  <si>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</si>
  <si>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</si>
  <si>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</si>
  <si>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</si>
  <si>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</si>
  <si>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</si>
  <si>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</si>
  <si>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</si>
  <si>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</si>
  <si>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</si>
  <si>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</si>
  <si>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</si>
  <si>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</si>
  <si>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</si>
  <si>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</si>
  <si>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</si>
  <si>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</si>
  <si>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</si>
  <si>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</si>
  <si>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</si>
  <si>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</si>
  <si>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</si>
  <si>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</si>
  <si>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</si>
  <si>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</si>
  <si>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</si>
  <si>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</si>
  <si>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</si>
  <si>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</si>
  <si>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</si>
  <si>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</si>
  <si>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</si>
  <si>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</si>
  <si>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</si>
  <si>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</si>
  <si>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</si>
  <si>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</si>
  <si>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</si>
  <si>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</si>
  <si>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</si>
  <si>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</si>
  <si>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</si>
  <si>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</si>
  <si>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</si>
  <si>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</si>
  <si>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</si>
  <si>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</si>
  <si>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</si>
  <si>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</si>
  <si>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</si>
  <si>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</si>
  <si>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</si>
  <si>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</si>
  <si>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</si>
  <si>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</si>
  <si>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</si>
  <si>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</si>
  <si>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</si>
  <si>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</si>
  <si>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</si>
  <si>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</si>
  <si>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</si>
  <si>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</si>
  <si>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</si>
  <si>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</si>
  <si>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</si>
  <si>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</si>
  <si>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</si>
  <si>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</si>
  <si>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</si>
  <si>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</si>
  <si>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</si>
  <si>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</si>
  <si>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</si>
  <si>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</si>
  <si>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</si>
  <si>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</si>
  <si>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</si>
  <si>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</si>
  <si>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</si>
  <si>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</si>
  <si>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</si>
  <si>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</si>
  <si>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</si>
  <si>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</si>
  <si>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</si>
  <si>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</si>
  <si>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</si>
  <si>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</si>
  <si>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</si>
  <si>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</si>
  <si>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</si>
  <si>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</si>
  <si>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</si>
  <si>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</si>
  <si>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</si>
  <si>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</si>
  <si>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</si>
  <si>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</si>
  <si>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</si>
  <si>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</si>
  <si>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</si>
  <si>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</si>
  <si>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</si>
  <si>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</si>
  <si>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</si>
  <si>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</si>
  <si>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</si>
  <si>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</si>
  <si>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</si>
  <si>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</si>
  <si>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</si>
  <si>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</si>
  <si>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</si>
  <si>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</si>
  <si>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</si>
  <si>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</si>
  <si>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</si>
  <si>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</si>
  <si>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</si>
  <si>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</si>
  <si>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</si>
  <si>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</si>
  <si>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</si>
  <si>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</si>
  <si>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</si>
  <si>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</si>
  <si>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</si>
  <si>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</si>
  <si>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</si>
  <si>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</si>
  <si>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</si>
  <si>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</si>
  <si>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</si>
  <si>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</si>
  <si>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</si>
  <si>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</si>
  <si>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</si>
  <si>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</si>
  <si>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</si>
  <si>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</si>
  <si>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</si>
  <si>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</si>
  <si>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</si>
  <si>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</si>
  <si>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</si>
  <si>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</si>
  <si>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</si>
  <si>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</si>
  <si>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</si>
  <si>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</si>
  <si>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</si>
  <si>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</si>
  <si>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</si>
  <si>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</si>
  <si>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</si>
  <si>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</si>
  <si>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</si>
  <si>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</si>
  <si>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</si>
  <si>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</si>
  <si>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</si>
  <si>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</si>
  <si>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</si>
  <si>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</si>
  <si>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</si>
  <si>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</si>
  <si>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</si>
  <si>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</si>
  <si>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</si>
  <si>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</si>
  <si>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</si>
  <si>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</si>
  <si>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</si>
  <si>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</si>
  <si>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</si>
  <si>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</si>
  <si>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</si>
  <si>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</si>
  <si>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</si>
  <si>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</si>
  <si>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</si>
  <si>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</si>
  <si>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</si>
  <si>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</si>
  <si>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</si>
  <si>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</si>
  <si>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</si>
  <si>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</si>
  <si>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</si>
  <si>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</si>
  <si>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</si>
  <si>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</si>
  <si>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</si>
  <si>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</si>
  <si>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</si>
  <si>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</si>
  <si>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</si>
  <si>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</si>
  <si>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</si>
  <si>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</si>
  <si>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</si>
  <si>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</si>
  <si>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</si>
  <si>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</si>
  <si>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</si>
  <si>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</si>
  <si>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</si>
  <si>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</si>
  <si>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</si>
  <si>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</si>
  <si>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</si>
  <si>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</si>
  <si>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</si>
  <si>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</si>
  <si>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</si>
  <si>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</si>
  <si>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</si>
  <si>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</si>
  <si>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</si>
  <si>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</si>
  <si>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</si>
  <si>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</si>
  <si>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</si>
  <si>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</si>
  <si>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</si>
  <si>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</si>
  <si>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</si>
  <si>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</si>
  <si>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</si>
  <si>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</si>
  <si>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</si>
  <si>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</si>
  <si>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</si>
  <si>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</si>
  <si>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</si>
  <si>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</si>
  <si>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</si>
  <si>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</si>
  <si>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</si>
  <si>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</si>
  <si>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</si>
  <si>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</si>
  <si>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</si>
  <si>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</si>
  <si>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</si>
  <si>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</si>
  <si>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</si>
  <si>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</si>
  <si>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</si>
  <si>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</si>
  <si>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</si>
  <si>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</si>
  <si>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</si>
  <si>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</si>
  <si>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</si>
  <si>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</si>
  <si>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</si>
  <si>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</si>
  <si>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</si>
  <si>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</si>
  <si>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</si>
  <si>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</si>
  <si>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</si>
  <si>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</si>
  <si>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</si>
  <si>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</si>
  <si>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</si>
  <si>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</si>
  <si>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</si>
  <si>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</si>
  <si>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</si>
  <si>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</si>
  <si>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</si>
  <si>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</si>
  <si>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</si>
  <si>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</si>
  <si>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</si>
  <si>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</si>
  <si>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</si>
  <si>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</si>
  <si>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</si>
  <si>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</si>
  <si>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</si>
  <si>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</si>
  <si>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</si>
  <si>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</si>
  <si>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</si>
  <si>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</si>
  <si>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</si>
  <si>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</si>
  <si>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</si>
  <si>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</si>
  <si>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</si>
  <si>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</si>
  <si>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</si>
  <si>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</si>
  <si>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</si>
  <si>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</si>
  <si>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</si>
  <si>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</si>
  <si>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</si>
  <si>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</si>
  <si>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</si>
  <si>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</si>
  <si>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</si>
  <si>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</si>
  <si>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</si>
  <si>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</si>
  <si>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</si>
  <si>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</si>
  <si>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</si>
  <si>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</si>
  <si>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</si>
  <si>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</si>
  <si>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</si>
  <si>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</si>
  <si>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</si>
  <si>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</si>
  <si>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</si>
  <si>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</si>
  <si>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</si>
  <si>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</si>
  <si>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</si>
  <si>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</si>
  <si>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</si>
  <si>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</si>
  <si>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</si>
  <si>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</si>
  <si>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</si>
  <si>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</si>
  <si>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</si>
  <si>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</si>
  <si>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</si>
  <si>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</si>
  <si>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</si>
  <si>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</si>
  <si>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</si>
  <si>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</si>
  <si>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</si>
  <si>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</si>
  <si>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</si>
  <si>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</si>
  <si>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</si>
  <si>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</si>
  <si>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</si>
  <si>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</si>
  <si>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</si>
  <si>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</si>
  <si>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</si>
  <si>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</si>
  <si>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</si>
  <si>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</si>
  <si>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</si>
  <si>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</si>
  <si>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</si>
  <si>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</si>
  <si>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</si>
  <si>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</si>
  <si>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</si>
  <si>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</si>
  <si>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</si>
  <si>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</si>
  <si>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</si>
  <si>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</si>
  <si>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</si>
  <si>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</si>
  <si>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</si>
  <si>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</si>
  <si>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</si>
  <si>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</si>
  <si>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</si>
  <si>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</si>
  <si>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</si>
  <si>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</si>
  <si>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</si>
  <si>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</si>
  <si>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</si>
  <si>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</si>
  <si>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</si>
  <si>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</si>
  <si>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</si>
  <si>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</si>
  <si>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</si>
  <si>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</si>
  <si>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</si>
  <si>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</si>
  <si>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</si>
  <si>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</si>
  <si>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</si>
  <si>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</si>
  <si>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</si>
  <si>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</si>
  <si>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</si>
  <si>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</si>
  <si>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</si>
  <si>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</si>
  <si>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</si>
  <si>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</si>
  <si>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</si>
  <si>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</si>
  <si>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</si>
  <si>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</si>
  <si>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</si>
  <si>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</si>
  <si>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</si>
  <si>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</si>
  <si>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</si>
  <si>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</si>
  <si>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</si>
  <si>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</si>
  <si>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</si>
  <si>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</si>
  <si>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</si>
  <si>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</si>
  <si>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</si>
  <si>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</si>
  <si>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</si>
  <si>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</si>
  <si>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</si>
  <si>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</si>
  <si>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</si>
  <si>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</si>
  <si>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</si>
  <si>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</si>
  <si>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</si>
  <si>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</si>
  <si>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</si>
  <si>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</si>
  <si>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</si>
  <si>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</si>
  <si>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</si>
  <si>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</si>
  <si>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</si>
  <si>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</si>
  <si>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</si>
  <si>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</si>
  <si>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</si>
  <si>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</si>
  <si>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</si>
  <si>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</si>
  <si>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</si>
  <si>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</si>
  <si>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</si>
  <si>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</si>
  <si>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</si>
  <si>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</si>
  <si>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</si>
  <si>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</si>
  <si>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</si>
  <si>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</si>
  <si>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</si>
  <si>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</si>
  <si>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</si>
  <si>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</si>
  <si>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</si>
  <si>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</si>
  <si>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</si>
  <si>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</si>
  <si>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</si>
  <si>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</si>
  <si>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</si>
  <si>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</si>
  <si>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</si>
  <si>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</si>
  <si>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</si>
  <si>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</si>
  <si>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</si>
  <si>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</si>
  <si>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</si>
  <si>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</si>
  <si>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</si>
  <si>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</si>
  <si>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</si>
  <si>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</si>
  <si>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</si>
  <si>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</si>
  <si>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</si>
  <si>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</si>
  <si>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</si>
  <si>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</si>
  <si>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</si>
  <si>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</si>
  <si>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</si>
  <si>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</si>
  <si>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</si>
  <si>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</si>
  <si>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</si>
  <si>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</si>
  <si>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</si>
  <si>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</si>
  <si>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</si>
  <si>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</si>
  <si>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</si>
  <si>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</si>
  <si>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</si>
  <si>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</si>
  <si>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</si>
  <si>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</si>
  <si>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</si>
  <si>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</si>
  <si>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</si>
  <si>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</si>
  <si>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</si>
  <si>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</si>
  <si>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</si>
  <si>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</si>
  <si>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</si>
  <si>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</si>
  <si>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</si>
  <si>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</si>
  <si>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</si>
  <si>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</si>
  <si>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</si>
  <si>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</si>
  <si>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</si>
  <si>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</si>
  <si>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</si>
  <si>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</si>
  <si>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</si>
  <si>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</si>
  <si>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</si>
  <si>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</si>
  <si>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</si>
  <si>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</si>
  <si>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</si>
  <si>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</si>
  <si>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</si>
  <si>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</si>
  <si>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</si>
  <si>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</si>
  <si>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</si>
  <si>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</si>
  <si>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</si>
  <si>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</si>
  <si>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</si>
  <si>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</si>
  <si>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</si>
  <si>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</si>
  <si>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</si>
  <si>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</si>
  <si>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</si>
  <si>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</si>
  <si>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</si>
  <si>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</si>
  <si>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</si>
  <si>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</si>
  <si>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</si>
  <si>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</si>
  <si>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</si>
  <si>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</si>
  <si>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</si>
  <si>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</si>
  <si>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</si>
  <si>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</si>
  <si>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</si>
  <si>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</si>
  <si>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</si>
  <si>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</si>
  <si>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</si>
  <si>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</si>
  <si>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</si>
  <si>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</si>
  <si>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</si>
  <si>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</si>
  <si>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</si>
  <si>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</si>
  <si>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</si>
  <si>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</si>
  <si>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</si>
  <si>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</si>
  <si>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</si>
  <si>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</si>
  <si>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</si>
  <si>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</si>
  <si>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</si>
  <si>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</si>
  <si>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</si>
  <si>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</si>
  <si>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</si>
  <si>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</si>
  <si>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</si>
  <si>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</si>
  <si>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</si>
  <si>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</si>
  <si>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</si>
  <si>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</si>
  <si>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</si>
  <si>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</si>
  <si>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</si>
  <si>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</si>
  <si>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</si>
  <si>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</si>
  <si>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</si>
  <si>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</si>
  <si>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</si>
  <si>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</si>
  <si>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</si>
  <si>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</si>
  <si>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</si>
  <si>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</si>
  <si>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</si>
  <si>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</si>
  <si>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</si>
  <si>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</si>
  <si>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</si>
  <si>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</si>
  <si>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</si>
  <si>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</si>
  <si>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</si>
  <si>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</si>
  <si>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</si>
  <si>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</si>
  <si>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</si>
  <si>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</si>
  <si>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</si>
  <si>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</si>
  <si>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</si>
  <si>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</si>
  <si>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</si>
  <si>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</si>
  <si>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</si>
  <si>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</si>
  <si>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</si>
  <si>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</si>
  <si>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</si>
  <si>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</si>
  <si>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</si>
  <si>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</si>
  <si>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</si>
  <si>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</si>
  <si>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</si>
  <si>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</si>
  <si>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</si>
  <si>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</si>
  <si>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</si>
  <si>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</si>
  <si>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</si>
  <si>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</si>
  <si>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</si>
  <si>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</si>
  <si>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</si>
  <si>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</si>
  <si>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</si>
  <si>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</si>
  <si>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</si>
  <si>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</si>
  <si>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</si>
  <si>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</si>
  <si>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</si>
  <si>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</si>
  <si>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</si>
  <si>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</si>
  <si>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</si>
  <si>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</si>
  <si>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</si>
  <si>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</si>
  <si>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</si>
  <si>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</si>
  <si>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</si>
  <si>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</si>
  <si>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</si>
  <si>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</si>
  <si>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</si>
  <si>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</si>
  <si>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</si>
  <si>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</si>
  <si>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</si>
  <si>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</si>
  <si>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</si>
  <si>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</si>
  <si>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</si>
  <si>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</si>
  <si>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</si>
  <si>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</si>
  <si>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</si>
  <si>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</si>
  <si>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</si>
  <si>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</si>
  <si>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</si>
  <si>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</si>
  <si>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</si>
  <si>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</si>
  <si>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</si>
  <si>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</si>
  <si>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</si>
  <si>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</si>
  <si>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</si>
  <si>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</si>
  <si>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</si>
  <si>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</si>
  <si>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</si>
  <si>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</si>
  <si>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</si>
  <si>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</si>
  <si>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</si>
  <si>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</si>
  <si>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</si>
  <si>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</si>
  <si>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</si>
  <si>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</si>
  <si>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</si>
  <si>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</si>
  <si>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</si>
  <si>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</si>
  <si>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</si>
  <si>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</si>
  <si>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</si>
  <si>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</si>
  <si>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</si>
  <si>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</si>
  <si>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</si>
  <si>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</si>
  <si>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</si>
  <si>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</si>
  <si>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</si>
  <si>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</si>
  <si>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</si>
  <si>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</si>
  <si>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</si>
  <si>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</si>
  <si>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</si>
  <si>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</si>
  <si>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</si>
  <si>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</si>
  <si>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</si>
  <si>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</si>
  <si>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</si>
  <si>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</si>
  <si>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</si>
  <si>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</si>
  <si>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</si>
  <si>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</si>
  <si>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</si>
  <si>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</si>
  <si>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</si>
  <si>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</si>
  <si>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</si>
  <si>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</si>
  <si>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</si>
  <si>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</si>
  <si>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</si>
  <si>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</si>
  <si>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</si>
  <si>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</si>
  <si>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</si>
  <si>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</si>
  <si>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</si>
  <si>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</si>
  <si>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</si>
  <si>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</si>
  <si>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</si>
  <si>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</si>
  <si>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</si>
  <si>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</si>
  <si>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</si>
  <si>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</si>
  <si>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</si>
  <si>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</si>
  <si>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</si>
  <si>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</si>
  <si>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</si>
  <si>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</si>
  <si>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</si>
  <si>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</si>
  <si>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</si>
  <si>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</si>
  <si>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</si>
  <si>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</si>
  <si>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</si>
  <si>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</si>
  <si>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</si>
  <si>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</si>
  <si>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</si>
  <si>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</si>
  <si>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</si>
  <si>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</si>
  <si>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</si>
  <si>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</si>
  <si>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</si>
  <si>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</si>
  <si>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</si>
  <si>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</si>
  <si>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</si>
  <si>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</si>
  <si>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</si>
  <si>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</si>
  <si>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</si>
  <si>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</si>
  <si>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</si>
  <si>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</si>
  <si>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</si>
  <si>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</si>
  <si>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</si>
  <si>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</si>
  <si>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</si>
  <si>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</si>
  <si>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</si>
  <si>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</si>
  <si>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</si>
  <si>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</si>
  <si>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</si>
  <si>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</si>
  <si>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</si>
  <si>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</si>
  <si>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</si>
  <si>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</si>
  <si>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</si>
  <si>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</si>
  <si>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</si>
  <si>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</si>
  <si>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</si>
  <si>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</si>
  <si>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</si>
  <si>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</si>
  <si>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</si>
  <si>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</si>
  <si>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</si>
  <si>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</si>
  <si>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</si>
  <si>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</si>
  <si>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</si>
  <si>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</si>
  <si>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</si>
  <si>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</si>
  <si>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</si>
  <si>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</si>
  <si>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</si>
  <si>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</si>
  <si>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</si>
  <si>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</si>
  <si>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</si>
  <si>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</si>
  <si>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</si>
  <si>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</si>
  <si>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</si>
  <si>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</si>
  <si>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</si>
  <si>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</si>
  <si>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</si>
  <si>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</si>
  <si>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</si>
  <si>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</si>
  <si>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</si>
  <si>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</si>
  <si>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</si>
  <si>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</si>
  <si>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</si>
  <si>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</si>
  <si>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</si>
  <si>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</si>
  <si>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</si>
  <si>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</si>
  <si>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</si>
  <si>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</si>
  <si>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</si>
  <si>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</si>
  <si>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</si>
  <si>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</si>
  <si>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</si>
  <si>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</si>
  <si>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</si>
  <si>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</si>
  <si>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</si>
  <si>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</si>
  <si>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</si>
  <si>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</si>
  <si>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</si>
  <si>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</si>
  <si>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</si>
  <si>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</si>
  <si>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</si>
  <si>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</si>
  <si>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</si>
  <si>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</si>
  <si>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</si>
  <si>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</si>
  <si>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</si>
  <si>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</si>
  <si>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</si>
  <si>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</si>
  <si>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</si>
  <si>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</si>
  <si>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</si>
  <si>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</si>
  <si>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</si>
  <si>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</si>
  <si>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</si>
  <si>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</si>
  <si>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</si>
  <si>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</si>
  <si>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</si>
  <si>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</si>
  <si>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</si>
  <si>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</si>
  <si>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</si>
  <si>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</si>
  <si>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</si>
  <si>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</si>
  <si>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</si>
  <si>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</si>
  <si>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</si>
  <si>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</si>
  <si>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</si>
  <si>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</si>
  <si>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</si>
  <si>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</si>
  <si>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</si>
  <si>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</si>
  <si>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</si>
  <si>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</si>
  <si>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</si>
  <si>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</si>
  <si>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</si>
  <si>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</si>
  <si>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</si>
  <si>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</si>
  <si>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</si>
  <si>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</si>
  <si>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</si>
  <si>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</si>
  <si>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</si>
  <si>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</si>
  <si>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</si>
  <si>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</si>
  <si>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</si>
  <si>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</si>
  <si>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</si>
  <si>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</si>
  <si>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</si>
  <si>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</si>
  <si>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</si>
  <si>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</si>
  <si>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</si>
  <si>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</si>
  <si>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</si>
  <si>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</si>
  <si>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</si>
  <si>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</si>
  <si>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</si>
  <si>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</si>
  <si>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</si>
  <si>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</si>
  <si>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</si>
  <si>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</si>
  <si>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</si>
  <si>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</si>
  <si>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</si>
  <si>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</si>
  <si>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</si>
  <si>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</si>
  <si>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</si>
  <si>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</si>
  <si>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</si>
  <si>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</si>
  <si>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</si>
  <si>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</si>
  <si>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</si>
  <si>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</si>
  <si>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</si>
  <si>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</si>
  <si>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</si>
  <si>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</si>
  <si>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</si>
  <si>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</si>
  <si>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</si>
  <si>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</si>
  <si>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</si>
  <si>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</si>
  <si>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</si>
  <si>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</si>
  <si>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</si>
  <si>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</si>
  <si>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</si>
  <si>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</si>
  <si>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</si>
  <si>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</si>
  <si>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</si>
  <si>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</si>
  <si>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</si>
  <si>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</si>
  <si>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</si>
  <si>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</si>
  <si>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</si>
  <si>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</si>
  <si>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</si>
  <si>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</si>
  <si>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</si>
  <si>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</si>
  <si>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</si>
  <si>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</si>
  <si>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</si>
  <si>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</si>
  <si>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</si>
  <si>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</si>
  <si>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</si>
  <si>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</si>
  <si>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</si>
  <si>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</si>
  <si>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</si>
  <si>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</si>
  <si>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</si>
  <si>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</si>
  <si>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</si>
  <si>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</si>
  <si>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</si>
  <si>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</si>
  <si>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</si>
  <si>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</si>
  <si>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</si>
  <si>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</si>
  <si>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</si>
  <si>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</si>
  <si>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</si>
  <si>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</si>
  <si>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</si>
  <si>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</si>
  <si>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</si>
  <si>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</si>
  <si>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</si>
  <si>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</si>
  <si>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</si>
  <si>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</si>
  <si>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</si>
  <si>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</si>
  <si>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</si>
  <si>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</si>
  <si>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</si>
  <si>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</si>
  <si>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</si>
  <si>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</si>
  <si>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</si>
  <si>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</si>
  <si>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</si>
  <si>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</si>
  <si>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</si>
  <si>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</si>
  <si>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</si>
  <si>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</si>
  <si>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</si>
  <si>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</si>
  <si>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</si>
  <si>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</si>
  <si>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</si>
  <si>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</si>
  <si>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</si>
  <si>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</si>
  <si>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</si>
  <si>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</si>
  <si>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</si>
  <si>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</si>
  <si>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</si>
  <si>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</si>
  <si>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</si>
  <si>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</si>
  <si>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</si>
  <si>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</si>
  <si>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</si>
  <si>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</si>
  <si>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</si>
  <si>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</si>
  <si>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</si>
  <si>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</si>
  <si>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</si>
  <si>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</si>
  <si>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</si>
  <si>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</si>
  <si>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</si>
  <si>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</si>
  <si>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</si>
  <si>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</si>
  <si>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</si>
  <si>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</si>
  <si>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</si>
  <si>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</si>
  <si>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</si>
  <si>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</si>
  <si>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</si>
  <si>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</si>
  <si>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</si>
  <si>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</si>
  <si>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</si>
  <si>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</si>
  <si>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</si>
  <si>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</si>
  <si>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</si>
  <si>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</si>
  <si>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</si>
  <si>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</si>
  <si>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</si>
  <si>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</si>
  <si>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</si>
  <si>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</si>
  <si>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</si>
  <si>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</si>
  <si>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</si>
  <si>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</si>
  <si>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</si>
  <si>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</si>
  <si>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</si>
  <si>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</si>
  <si>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</si>
  <si>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</si>
  <si>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</si>
  <si>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</si>
  <si>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</si>
  <si>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</si>
  <si>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</si>
  <si>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</si>
  <si>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</si>
  <si>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</si>
  <si>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</si>
  <si>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</si>
  <si>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</si>
  <si>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</si>
  <si>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</si>
  <si>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</si>
  <si>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</si>
  <si>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</si>
  <si>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</si>
  <si>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</si>
  <si>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</si>
  <si>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</si>
  <si>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</si>
  <si>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</si>
  <si>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</si>
  <si>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</si>
  <si>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</si>
  <si>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</si>
  <si>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</si>
  <si>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</si>
  <si>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</si>
  <si>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</si>
  <si>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</si>
  <si>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</si>
  <si>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</si>
  <si>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</si>
  <si>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</si>
  <si>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</si>
  <si>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</si>
  <si>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</si>
  <si>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</si>
  <si>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</si>
  <si>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</si>
  <si>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</si>
  <si>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</si>
  <si>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</si>
  <si>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</si>
  <si>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</si>
  <si>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</si>
  <si>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</si>
  <si>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</si>
  <si>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</si>
  <si>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</si>
  <si>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</si>
  <si>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</si>
  <si>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</si>
  <si>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</si>
  <si>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</si>
  <si>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</si>
  <si>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</si>
  <si>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</si>
  <si>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</si>
  <si>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</si>
  <si>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</si>
  <si>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</si>
  <si>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</si>
  <si>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</si>
  <si>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</si>
  <si>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</si>
  <si>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</si>
  <si>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</si>
  <si>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</si>
  <si>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</si>
  <si>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</si>
  <si>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</si>
  <si>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</si>
  <si>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</si>
  <si>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</si>
  <si>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</si>
  <si>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</si>
  <si>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</si>
  <si>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</si>
  <si>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</si>
  <si>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</si>
  <si>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</si>
  <si>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</si>
  <si>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</si>
  <si>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</si>
  <si>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</si>
  <si>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</si>
  <si>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</si>
  <si>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</si>
  <si>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</si>
  <si>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</si>
  <si>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</si>
  <si>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</si>
  <si>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</si>
  <si>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</si>
  <si>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</si>
  <si>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</si>
  <si>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</si>
  <si>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</si>
  <si>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</si>
  <si>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</si>
  <si>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</si>
  <si>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</si>
  <si>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</si>
  <si>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</si>
  <si>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</si>
  <si>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</si>
  <si>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</si>
  <si>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</si>
  <si>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</si>
  <si>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</si>
  <si>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</si>
  <si>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</si>
  <si>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</si>
  <si>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</si>
  <si>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</si>
  <si>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</si>
  <si>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</si>
  <si>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</si>
  <si>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</si>
  <si>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</si>
  <si>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</si>
  <si>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</si>
  <si>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</si>
  <si>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</si>
  <si>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</si>
  <si>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</si>
  <si>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</si>
  <si>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</si>
  <si>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</si>
  <si>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</si>
  <si>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</si>
  <si>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</si>
  <si>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</si>
  <si>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</si>
  <si>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</si>
  <si>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</si>
  <si>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</si>
  <si>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</si>
  <si>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</si>
  <si>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</si>
  <si>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</si>
  <si>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</si>
  <si>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</si>
  <si>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</si>
  <si>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</si>
  <si>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</si>
  <si>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</si>
  <si>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</si>
  <si>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</si>
  <si>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</si>
  <si>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</si>
  <si>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</si>
  <si>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</si>
  <si>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</si>
  <si>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</si>
  <si>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</si>
  <si>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</si>
  <si>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</si>
  <si>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</si>
  <si>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</si>
  <si>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</si>
  <si>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</si>
  <si>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</si>
  <si>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</si>
  <si>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</si>
  <si>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</si>
  <si>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</si>
  <si>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</si>
  <si>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</si>
  <si>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</si>
  <si>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</si>
  <si>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</si>
  <si>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</si>
  <si>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</si>
  <si>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</si>
  <si>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</si>
  <si>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</si>
  <si>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</si>
  <si>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</si>
  <si>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</si>
  <si>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</si>
  <si>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</si>
  <si>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</si>
  <si>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</si>
  <si>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</si>
  <si>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</si>
  <si>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</si>
  <si>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</si>
  <si>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</si>
  <si>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</si>
  <si>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</si>
  <si>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</si>
  <si>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</si>
  <si>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</si>
  <si>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</si>
  <si>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</si>
  <si>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</si>
  <si>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</si>
  <si>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</si>
  <si>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</si>
  <si>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</si>
  <si>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</si>
  <si>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</si>
  <si>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</si>
  <si>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</si>
  <si>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</si>
  <si>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</si>
  <si>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</si>
  <si>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</si>
  <si>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</si>
  <si>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</si>
  <si>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</si>
  <si>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</si>
  <si>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</si>
  <si>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</si>
  <si>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</si>
  <si>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</si>
  <si>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</si>
  <si>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</si>
  <si>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</si>
  <si>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</si>
  <si>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</si>
  <si>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</si>
  <si>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</si>
  <si>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</si>
  <si>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</si>
  <si>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</si>
  <si>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</si>
  <si>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</si>
  <si>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</si>
  <si>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</si>
  <si>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</si>
  <si>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</si>
  <si>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</si>
  <si>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</si>
  <si>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</si>
  <si>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</si>
  <si>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</si>
  <si>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</si>
  <si>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</si>
  <si>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</si>
  <si>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</si>
  <si>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</si>
  <si>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</si>
  <si>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</si>
  <si>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</si>
  <si>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</si>
  <si>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</si>
  <si>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</si>
  <si>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</si>
  <si>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</si>
  <si>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</si>
  <si>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</si>
  <si>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</si>
  <si>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</si>
  <si>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</si>
  <si>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</si>
  <si>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</si>
  <si>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</si>
  <si>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</si>
  <si>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</si>
  <si>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</si>
  <si>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</si>
  <si>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</si>
  <si>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</si>
  <si>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</si>
  <si>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</si>
  <si>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</si>
  <si>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</si>
  <si>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</si>
  <si>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</si>
  <si>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</si>
  <si>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</si>
  <si>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</si>
  <si>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</si>
  <si>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</si>
  <si>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</si>
  <si>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</si>
  <si>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</si>
  <si>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</si>
  <si>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</si>
  <si>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</si>
  <si>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</si>
  <si>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</si>
  <si>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</si>
  <si>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</si>
  <si>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</si>
  <si>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</si>
  <si>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</si>
  <si>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</si>
  <si>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</si>
  <si>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</si>
  <si>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</si>
  <si>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</si>
  <si>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</si>
  <si>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</si>
  <si>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</si>
  <si>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</si>
  <si>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</si>
  <si>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</si>
  <si>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</si>
  <si>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</si>
  <si>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</si>
  <si>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</si>
  <si>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</si>
  <si>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</si>
  <si>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</si>
  <si>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</si>
  <si>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</si>
  <si>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</si>
  <si>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</si>
  <si>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</si>
  <si>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</si>
  <si>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</si>
  <si>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</si>
  <si>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</si>
  <si>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</si>
  <si>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</si>
  <si>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</si>
  <si>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</si>
  <si>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</si>
  <si>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</si>
  <si>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</si>
  <si>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</si>
  <si>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</si>
  <si>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</si>
  <si>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</si>
  <si>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</si>
  <si>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</si>
  <si>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</si>
  <si>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</si>
  <si>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</si>
  <si>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</si>
  <si>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</si>
  <si>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</si>
  <si>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</si>
  <si>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</si>
  <si>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</si>
  <si>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</si>
  <si>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</si>
  <si>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</si>
  <si>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</si>
  <si>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</si>
  <si>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</si>
  <si>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</si>
  <si>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</si>
  <si>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</si>
  <si>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</si>
  <si>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</si>
  <si>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</si>
  <si>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</si>
  <si>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</si>
  <si>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</si>
  <si>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</si>
  <si>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</si>
  <si>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</si>
  <si>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</si>
  <si>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</si>
  <si>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</si>
  <si>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</si>
  <si>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</si>
  <si>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</si>
  <si>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</si>
  <si>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</si>
  <si>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</si>
  <si>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</si>
  <si>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</si>
  <si>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</si>
  <si>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</si>
  <si>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</si>
  <si>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</si>
  <si>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</si>
  <si>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</si>
  <si>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</si>
  <si>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</si>
  <si>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</si>
  <si>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</si>
  <si>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</si>
  <si>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</si>
  <si>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</si>
  <si>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</si>
  <si>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</si>
  <si>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</si>
  <si>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</si>
  <si>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</si>
  <si>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</si>
  <si>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</si>
  <si>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</si>
  <si>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</si>
  <si>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</si>
  <si>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</si>
  <si>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</si>
  <si>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</si>
  <si>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</si>
  <si>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</si>
  <si>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</si>
  <si>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</si>
  <si>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</si>
  <si>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</si>
  <si>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</si>
  <si>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</si>
  <si>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</si>
  <si>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</si>
  <si>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</si>
  <si>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</si>
  <si>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</si>
  <si>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</si>
  <si>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</si>
  <si>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</si>
  <si>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</si>
  <si>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</si>
  <si>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</si>
  <si>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</si>
  <si>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</si>
  <si>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</si>
  <si>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</si>
  <si>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</si>
  <si>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</si>
  <si>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</si>
  <si>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</si>
  <si>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</si>
  <si>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</si>
  <si>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</si>
  <si>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</si>
  <si>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</si>
  <si>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</si>
  <si>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</si>
  <si>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</si>
  <si>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</si>
  <si>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</si>
  <si>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</si>
  <si>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</si>
  <si>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</si>
  <si>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</si>
  <si>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</si>
  <si>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</si>
  <si>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</si>
  <si>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</si>
  <si>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</si>
  <si>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</si>
  <si>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</si>
  <si>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</si>
  <si>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</si>
  <si>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</si>
  <si>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</si>
  <si>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</si>
  <si>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</si>
  <si>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</si>
  <si>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</si>
  <si>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</si>
  <si>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</si>
  <si>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</si>
  <si>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</si>
  <si>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</si>
  <si>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</si>
  <si>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</si>
  <si>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</si>
  <si>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</si>
  <si>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</si>
  <si>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</si>
  <si>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</si>
  <si>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</si>
  <si>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</si>
  <si>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</si>
  <si>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</si>
  <si>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</si>
  <si>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</si>
  <si>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</si>
  <si>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</si>
  <si>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</si>
  <si>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</si>
  <si>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</si>
  <si>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</si>
  <si>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</si>
  <si>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</si>
  <si>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</si>
  <si>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</si>
  <si>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</si>
  <si>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</si>
  <si>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</si>
  <si>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</si>
  <si>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</si>
  <si>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</si>
  <si>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</si>
  <si>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</si>
  <si>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</si>
  <si>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</si>
  <si>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</si>
  <si>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</si>
  <si>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</si>
  <si>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</si>
  <si>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</si>
  <si>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</si>
  <si>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</si>
  <si>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</si>
  <si>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</si>
  <si>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</si>
  <si>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</si>
  <si>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</si>
  <si>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</si>
  <si>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</si>
  <si>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</si>
  <si>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</si>
  <si>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</si>
  <si>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</si>
  <si>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</si>
  <si>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</si>
  <si>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</si>
  <si>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</si>
  <si>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</si>
  <si>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</si>
  <si>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</si>
  <si>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</si>
  <si>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</si>
  <si>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</si>
  <si>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</si>
  <si>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</si>
  <si>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</si>
  <si>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</si>
  <si>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</si>
  <si>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</si>
  <si>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</si>
  <si>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</si>
  <si>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</si>
  <si>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</si>
  <si>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</si>
  <si>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</si>
  <si>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</si>
  <si>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</si>
  <si>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</si>
  <si>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</si>
  <si>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</si>
  <si>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</si>
  <si>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</si>
  <si>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</si>
  <si>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</si>
  <si>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</si>
  <si>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</si>
  <si>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</si>
  <si>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</si>
  <si>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</si>
  <si>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</si>
  <si>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</si>
  <si>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</si>
  <si>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</si>
  <si>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</si>
  <si>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</si>
  <si>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</si>
  <si>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</si>
  <si>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</si>
  <si>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</si>
  <si>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</si>
  <si>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</si>
  <si>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</si>
  <si>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</si>
  <si>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</si>
  <si>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</si>
  <si>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</si>
  <si>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</si>
  <si>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</si>
  <si>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</si>
  <si>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</si>
  <si>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</si>
  <si>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</si>
  <si>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</si>
  <si>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</si>
  <si>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</si>
  <si>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</si>
  <si>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</si>
  <si>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</si>
  <si>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</si>
  <si>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</si>
  <si>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</si>
  <si>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</si>
  <si>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</si>
  <si>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</si>
  <si>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</si>
  <si>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</si>
  <si>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</si>
  <si>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</si>
  <si>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</si>
  <si>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</si>
  <si>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</si>
  <si>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</si>
  <si>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</si>
  <si>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</si>
  <si>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</si>
  <si>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</si>
  <si>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</si>
  <si>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</si>
  <si>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</si>
  <si>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</si>
  <si>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</si>
  <si>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</si>
  <si>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</si>
  <si>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</si>
  <si>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</si>
  <si>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</si>
  <si>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</si>
  <si>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</si>
  <si>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</si>
  <si>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</si>
  <si>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</si>
  <si>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</si>
  <si>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</si>
  <si>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</si>
  <si>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</si>
  <si>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</si>
  <si>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</si>
  <si>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</si>
  <si>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</si>
  <si>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</si>
  <si>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</si>
  <si>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</si>
  <si>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</si>
  <si>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</si>
  <si>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</si>
  <si>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</si>
  <si>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</si>
  <si>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</si>
  <si>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</si>
  <si>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</si>
  <si>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</si>
  <si>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</si>
  <si>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</si>
  <si>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</si>
  <si>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</si>
  <si>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</si>
  <si>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</si>
  <si>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</si>
  <si>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</si>
  <si>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</si>
  <si>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</si>
  <si>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</si>
  <si>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</si>
  <si>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</si>
  <si>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</si>
  <si>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</si>
  <si>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</si>
  <si>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</si>
  <si>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</si>
  <si>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</si>
  <si>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</si>
  <si>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</si>
  <si>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</si>
  <si>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</si>
  <si>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</si>
  <si>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</si>
  <si>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</si>
  <si>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</si>
  <si>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</si>
  <si>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</si>
  <si>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</si>
  <si>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</si>
  <si>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</si>
  <si>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</si>
  <si>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</si>
  <si>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</si>
  <si>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</si>
  <si>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</si>
  <si>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</si>
  <si>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</si>
  <si>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</si>
  <si>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</si>
  <si>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</si>
  <si>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</si>
  <si>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</si>
  <si>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</si>
  <si>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</si>
  <si>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</si>
  <si>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</si>
  <si>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</si>
  <si>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</si>
  <si>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</si>
  <si>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</si>
  <si>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</si>
  <si>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</si>
  <si>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</si>
  <si>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</si>
  <si>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</si>
  <si>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</si>
  <si>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</si>
  <si>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</si>
  <si>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</si>
  <si>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</si>
  <si>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</si>
  <si>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</si>
  <si>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</si>
  <si>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</si>
  <si>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</si>
  <si>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</si>
  <si>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</si>
  <si>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</si>
  <si>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</si>
  <si>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</si>
  <si>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</si>
  <si>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</si>
  <si>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</si>
  <si>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</si>
  <si>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</si>
  <si>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</si>
  <si>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</si>
  <si>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</si>
  <si>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</si>
  <si>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</si>
  <si>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</si>
  <si>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</si>
  <si>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</si>
  <si>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</si>
  <si>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</si>
  <si>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</si>
  <si>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</si>
  <si>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</si>
  <si>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</si>
  <si>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</si>
  <si>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</si>
  <si>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</si>
  <si>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</si>
  <si>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</si>
  <si>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</si>
  <si>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</si>
  <si>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</si>
  <si>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</si>
  <si>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</si>
  <si>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</si>
  <si>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</si>
  <si>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</si>
  <si>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</si>
  <si>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</si>
  <si>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</si>
  <si>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</si>
  <si>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</si>
  <si>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</si>
  <si>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</si>
  <si>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</si>
  <si>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</si>
  <si>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</si>
  <si>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</si>
  <si>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</si>
  <si>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</si>
  <si>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</si>
  <si>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</si>
  <si>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</si>
  <si>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</si>
  <si>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</si>
  <si>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</si>
  <si>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</si>
  <si>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</si>
  <si>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</si>
  <si>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</si>
  <si>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</si>
  <si>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</si>
  <si>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</si>
  <si>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</si>
  <si>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</si>
  <si>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</si>
  <si>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</si>
  <si>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</si>
  <si>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</si>
  <si>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</si>
  <si>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</si>
  <si>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</si>
  <si>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</si>
  <si>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</si>
  <si>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</si>
  <si>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</si>
  <si>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</si>
  <si>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</si>
  <si>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</si>
  <si>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</si>
  <si>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</si>
  <si>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</si>
  <si>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</si>
  <si>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</si>
  <si>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</si>
  <si>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</si>
  <si>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</si>
  <si>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</si>
  <si>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</si>
  <si>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</si>
  <si>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</si>
  <si>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</si>
  <si>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</si>
  <si>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</si>
  <si>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</si>
  <si>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</si>
  <si>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</si>
  <si>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</si>
  <si>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</si>
  <si>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</si>
  <si>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</si>
  <si>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</si>
  <si>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</si>
  <si>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</si>
  <si>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</si>
  <si>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</si>
  <si>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</si>
  <si>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</si>
  <si>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</si>
  <si>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</si>
  <si>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</si>
  <si>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</si>
  <si>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</si>
  <si>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</si>
  <si>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</si>
  <si>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</si>
  <si>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</si>
  <si>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</si>
  <si>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</si>
  <si>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</si>
  <si>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</si>
  <si>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</si>
  <si>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</si>
  <si>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</si>
  <si>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</si>
  <si>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</si>
  <si>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</si>
  <si>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</si>
  <si>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</si>
  <si>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</si>
  <si>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</si>
  <si>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</si>
  <si>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</si>
  <si>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</si>
  <si>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</si>
  <si>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</si>
  <si>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</si>
  <si>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</si>
  <si>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</si>
  <si>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</si>
  <si>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</si>
  <si>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</si>
  <si>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</si>
  <si>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</si>
  <si>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</si>
  <si>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</si>
  <si>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</si>
  <si>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</si>
  <si>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</si>
  <si>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</si>
  <si>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</si>
  <si>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</si>
  <si>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</si>
  <si>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</si>
  <si>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</si>
  <si>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</si>
  <si>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</si>
  <si>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</si>
  <si>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</si>
  <si>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</si>
  <si>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</si>
  <si>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</si>
  <si>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</si>
  <si>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</si>
  <si>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</si>
  <si>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</si>
  <si>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</si>
  <si>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</si>
  <si>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</si>
  <si>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</si>
  <si>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</si>
  <si>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</si>
  <si>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</si>
  <si>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</si>
  <si>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</si>
  <si>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</si>
  <si>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</si>
  <si>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</si>
  <si>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</si>
  <si>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</si>
  <si>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</si>
  <si>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</si>
  <si>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</si>
  <si>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</si>
  <si>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</si>
  <si>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</si>
  <si>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</si>
  <si>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</si>
  <si>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</si>
  <si>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</si>
  <si>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</si>
  <si>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</si>
  <si>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</si>
  <si>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</si>
  <si>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</si>
  <si>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</si>
  <si>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</si>
  <si>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</si>
  <si>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</si>
  <si>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</si>
  <si>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</si>
  <si>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</si>
  <si>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</si>
  <si>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</si>
  <si>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</si>
  <si>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</si>
  <si>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</si>
  <si>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</si>
  <si>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</si>
  <si>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</si>
  <si>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</si>
  <si>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</si>
  <si>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</si>
  <si>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</si>
  <si>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</si>
  <si>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</si>
  <si>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</si>
  <si>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</si>
  <si>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</si>
  <si>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</si>
  <si>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</si>
  <si>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</si>
  <si>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</si>
  <si>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</si>
  <si>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</si>
  <si>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</si>
  <si>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</si>
  <si>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</si>
  <si>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</si>
  <si>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</si>
  <si>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</si>
  <si>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</si>
  <si>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</si>
  <si>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</si>
  <si>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</si>
  <si>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</si>
  <si>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</si>
  <si>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</si>
  <si>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</si>
  <si>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</si>
  <si>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</si>
  <si>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</si>
  <si>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</si>
  <si>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</si>
  <si>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</si>
  <si>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</si>
  <si>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</si>
  <si>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</si>
  <si>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</si>
  <si>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</si>
  <si>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</si>
  <si>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</si>
  <si>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</si>
  <si>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</si>
  <si>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</si>
  <si>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</si>
  <si>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</si>
  <si>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</si>
  <si>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</si>
  <si>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</si>
  <si>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</si>
  <si>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</si>
  <si>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</si>
  <si>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</si>
  <si>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</si>
  <si>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</si>
  <si>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</si>
  <si>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</si>
  <si>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</si>
  <si>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</si>
  <si>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</si>
  <si>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</si>
  <si>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</si>
  <si>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</si>
  <si>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</si>
  <si>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</si>
  <si>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</si>
  <si>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</si>
  <si>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</si>
  <si>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</si>
  <si>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</si>
  <si>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</si>
  <si>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</si>
  <si>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</si>
  <si>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</si>
  <si>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</si>
  <si>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</si>
  <si>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</si>
  <si>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</si>
  <si>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</si>
  <si>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</si>
  <si>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</si>
  <si>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</si>
  <si>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</si>
  <si>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</si>
  <si>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</si>
  <si>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</si>
  <si>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</si>
  <si>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</si>
  <si>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</si>
  <si>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</si>
  <si>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</si>
  <si>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</si>
  <si>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</si>
  <si>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</si>
  <si>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</si>
  <si>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</si>
  <si>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</si>
  <si>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</si>
  <si>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</si>
  <si>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</si>
  <si>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</si>
  <si>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</si>
  <si>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</si>
  <si>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</si>
  <si>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</si>
  <si>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</si>
  <si>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</si>
  <si>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</si>
  <si>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</si>
  <si>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</si>
  <si>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</si>
  <si>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</si>
  <si>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</si>
  <si>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</si>
  <si>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</si>
  <si>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</si>
  <si>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</si>
  <si>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</si>
  <si>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</si>
  <si>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</si>
  <si>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</si>
  <si>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</si>
  <si>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</si>
  <si>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</si>
  <si>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</si>
  <si>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</si>
  <si>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</si>
  <si>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</si>
  <si>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</si>
  <si>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</si>
  <si>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</si>
  <si>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</si>
  <si>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</si>
  <si>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</si>
  <si>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</si>
  <si>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</si>
  <si>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</si>
  <si>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</si>
  <si>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</si>
  <si>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</si>
  <si>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</si>
  <si>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</si>
  <si>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</si>
  <si>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</si>
  <si>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</si>
  <si>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</si>
  <si>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</si>
  <si>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</si>
  <si>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</si>
  <si>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</si>
  <si>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</si>
  <si>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</si>
  <si>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</si>
  <si>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</si>
  <si>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</si>
  <si>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</si>
  <si>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</si>
  <si>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</si>
  <si>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</si>
  <si>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</si>
  <si>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</si>
  <si>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</si>
  <si>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</si>
  <si>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</si>
  <si>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</si>
  <si>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</si>
  <si>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</si>
  <si>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</si>
  <si>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</si>
  <si>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</si>
  <si>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</si>
  <si>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</si>
  <si>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</si>
  <si>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</si>
  <si>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</si>
  <si>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</si>
  <si>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</si>
  <si>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</si>
  <si>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</si>
  <si>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</si>
  <si>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</si>
  <si>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</si>
  <si>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</si>
  <si>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</si>
  <si>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</si>
  <si>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</si>
  <si>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</si>
  <si>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</si>
  <si>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</si>
  <si>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</si>
  <si>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</si>
  <si>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</si>
  <si>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</si>
  <si>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</si>
  <si>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</si>
  <si>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</si>
  <si>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</si>
  <si>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</si>
  <si>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</si>
  <si>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</si>
  <si>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</si>
  <si>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</si>
  <si>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</si>
  <si>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</si>
  <si>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</si>
  <si>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</si>
  <si>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</si>
  <si>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</si>
  <si>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</si>
  <si>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</si>
  <si>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</si>
  <si>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</si>
  <si>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</si>
  <si>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</si>
  <si>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</si>
  <si>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</si>
  <si>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</si>
  <si>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</si>
  <si>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</si>
  <si>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</si>
  <si>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</si>
  <si>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</si>
  <si>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</si>
  <si>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</si>
  <si>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</si>
  <si>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</si>
  <si>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</si>
  <si>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</si>
  <si>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</si>
  <si>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</si>
  <si>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</si>
  <si>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</si>
  <si>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</si>
  <si>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</si>
  <si>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</si>
  <si>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</si>
  <si>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</si>
  <si>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</si>
  <si>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</si>
  <si>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</si>
  <si>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</si>
  <si>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</si>
  <si>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</si>
  <si>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</si>
  <si>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</si>
  <si>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</si>
  <si>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</si>
  <si>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</si>
  <si>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</si>
  <si>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</si>
  <si>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</si>
  <si>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</si>
  <si>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</si>
  <si>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</si>
  <si>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</si>
  <si>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</si>
  <si>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</si>
  <si>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</si>
  <si>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</si>
  <si>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</si>
  <si>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</si>
  <si>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</si>
  <si>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</si>
  <si>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</si>
  <si>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</si>
  <si>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</si>
  <si>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</si>
  <si>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</si>
  <si>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</si>
  <si>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</si>
  <si>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</si>
  <si>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</si>
  <si>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</si>
  <si>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</si>
  <si>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</si>
  <si>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</si>
  <si>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</si>
  <si>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</si>
  <si>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</si>
  <si>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</si>
  <si>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</si>
  <si>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</si>
  <si>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</si>
  <si>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</si>
  <si>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</si>
  <si>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</si>
  <si>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</si>
  <si>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</si>
  <si>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</si>
  <si>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</si>
  <si>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</si>
  <si>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</si>
  <si>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</si>
  <si>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</si>
  <si>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</si>
  <si>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</si>
  <si>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</si>
  <si>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</si>
  <si>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</si>
  <si>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</si>
  <si>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</si>
  <si>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</si>
  <si>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</si>
  <si>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</si>
  <si>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</si>
  <si>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</si>
  <si>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</si>
  <si>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</si>
  <si>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</si>
  <si>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</si>
  <si>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</si>
  <si>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</si>
  <si>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</si>
  <si>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</si>
  <si>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</si>
  <si>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</si>
  <si>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</si>
  <si>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</si>
  <si>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</si>
  <si>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</si>
  <si>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</si>
  <si>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</si>
  <si>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</si>
  <si>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</si>
  <si>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</si>
  <si>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</si>
  <si>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</si>
  <si>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</si>
  <si>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</si>
  <si>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</si>
  <si>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</si>
  <si>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</si>
  <si>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</si>
  <si>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</si>
  <si>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</si>
  <si>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</si>
  <si>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</si>
  <si>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</si>
  <si>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</si>
  <si>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</si>
  <si>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</si>
  <si>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</si>
  <si>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</si>
  <si>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</si>
  <si>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</si>
  <si>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</si>
  <si>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</si>
  <si>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</si>
  <si>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</si>
  <si>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</si>
  <si>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</si>
  <si>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</si>
  <si>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</si>
  <si>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</si>
  <si>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</si>
  <si>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</si>
  <si>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</si>
  <si>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</si>
  <si>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</si>
  <si>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</si>
  <si>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</si>
  <si>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</si>
  <si>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</si>
  <si>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</si>
  <si>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</si>
  <si>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</si>
  <si>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</si>
  <si>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</si>
  <si>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</si>
  <si>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</si>
  <si>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</si>
  <si>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</si>
  <si>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</si>
  <si>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</si>
  <si>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</si>
  <si>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</si>
  <si>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</si>
  <si>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</si>
  <si>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</si>
  <si>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</si>
  <si>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</si>
  <si>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</si>
  <si>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</si>
  <si>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</si>
  <si>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</si>
  <si>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</si>
  <si>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</si>
  <si>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</si>
  <si>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</si>
  <si>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</si>
  <si>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</si>
  <si>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</si>
  <si>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</si>
  <si>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</si>
  <si>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</si>
  <si>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</si>
  <si>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</si>
  <si>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</si>
  <si>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</si>
  <si>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</si>
  <si>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</si>
  <si>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</si>
  <si>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</si>
  <si>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</si>
  <si>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</si>
  <si>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</si>
  <si>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</si>
  <si>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</si>
  <si>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</si>
  <si>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</si>
  <si>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</si>
  <si>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</si>
  <si>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</si>
  <si>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</si>
  <si>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</si>
  <si>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</si>
  <si>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</si>
  <si>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</si>
  <si>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</si>
  <si>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</si>
  <si>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</si>
  <si>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</si>
  <si>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</si>
  <si>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</si>
  <si>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</si>
  <si>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</si>
  <si>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</si>
  <si>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</si>
  <si>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</si>
  <si>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</si>
  <si>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</si>
  <si>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</si>
  <si>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</si>
  <si>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</si>
  <si>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</si>
  <si>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</si>
  <si>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</si>
  <si>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</si>
  <si>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</si>
  <si>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</si>
  <si>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</si>
  <si>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</si>
  <si>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</si>
  <si>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</si>
  <si>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</si>
  <si>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</si>
  <si>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</si>
  <si>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</si>
  <si>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</si>
  <si>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</si>
  <si>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</si>
  <si>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</si>
  <si>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</si>
  <si>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</si>
  <si>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</si>
  <si>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</si>
  <si>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</si>
  <si>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</si>
  <si>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</si>
  <si>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</si>
  <si>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</si>
  <si>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</si>
  <si>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</si>
  <si>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</si>
  <si>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</si>
  <si>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</si>
  <si>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</si>
  <si>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</si>
  <si>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</si>
  <si>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</si>
  <si>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</si>
  <si>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</si>
  <si>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</si>
  <si>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</si>
  <si>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</si>
  <si>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</si>
  <si>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</si>
  <si>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</si>
  <si>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</si>
  <si>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</si>
  <si>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</si>
  <si>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</si>
  <si>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</si>
  <si>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</si>
  <si>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</si>
  <si>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</si>
  <si>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</si>
  <si>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</si>
  <si>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</si>
  <si>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</si>
  <si>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</si>
  <si>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</si>
  <si>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</si>
  <si>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</si>
  <si>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</si>
  <si>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</si>
  <si>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</si>
  <si>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</si>
  <si>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</si>
  <si>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</si>
  <si>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</si>
  <si>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</si>
  <si>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</si>
  <si>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</si>
  <si>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</si>
  <si>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</si>
  <si>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</si>
  <si>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</si>
  <si>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</si>
  <si>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</si>
  <si>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</si>
  <si>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</si>
  <si>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</si>
  <si>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</si>
  <si>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</si>
  <si>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</si>
  <si>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</si>
  <si>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</si>
  <si>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</si>
  <si>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</si>
  <si>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</si>
  <si>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</si>
  <si>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</si>
  <si>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</si>
  <si>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</si>
  <si>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</si>
  <si>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</si>
  <si>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</si>
  <si>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</si>
  <si>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</si>
  <si>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</si>
  <si>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</si>
  <si>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</si>
  <si>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</si>
  <si>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</si>
  <si>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</si>
  <si>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</si>
  <si>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</si>
  <si>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</si>
  <si>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</si>
  <si>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</si>
  <si>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</si>
  <si>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</si>
  <si>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</si>
  <si>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</si>
  <si>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</si>
  <si>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</si>
  <si>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</si>
  <si>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</si>
  <si>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</si>
  <si>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</si>
  <si>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</si>
  <si>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</si>
  <si>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</si>
  <si>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</si>
  <si>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</si>
  <si>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</si>
  <si>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</si>
  <si>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</si>
  <si>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</si>
  <si>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</si>
  <si>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</si>
  <si>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</si>
  <si>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</si>
  <si>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</si>
  <si>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</si>
  <si>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</si>
  <si>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</si>
  <si>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</si>
  <si>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</si>
  <si>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</si>
  <si>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</si>
  <si>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</si>
  <si>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</si>
  <si>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</si>
  <si>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</si>
  <si>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</si>
  <si>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</si>
  <si>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</si>
  <si>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</si>
  <si>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</si>
  <si>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</si>
  <si>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</si>
  <si>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</si>
  <si>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</si>
  <si>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</si>
  <si>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</si>
  <si>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</si>
  <si>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</si>
  <si>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</si>
  <si>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</si>
  <si>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</si>
  <si>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</si>
  <si>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</si>
  <si>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</si>
  <si>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</si>
  <si>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</si>
  <si>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</si>
  <si>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</si>
  <si>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</si>
  <si>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</si>
  <si>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</si>
  <si>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</si>
  <si>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</si>
  <si>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</si>
  <si>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</si>
  <si>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</si>
  <si>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</si>
  <si>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</si>
  <si>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</si>
  <si>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</si>
  <si>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</si>
  <si>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</si>
  <si>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</si>
  <si>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</si>
  <si>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</si>
  <si>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</si>
  <si>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</si>
  <si>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</si>
  <si>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</si>
  <si>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</si>
  <si>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</si>
  <si>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</si>
  <si>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</si>
  <si>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</si>
  <si>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</si>
  <si>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</si>
  <si>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</si>
  <si>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</si>
  <si>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</si>
  <si>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</si>
  <si>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</si>
  <si>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</si>
  <si>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</si>
  <si>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</si>
  <si>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</si>
  <si>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</si>
  <si>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</si>
  <si>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</si>
  <si>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</si>
  <si>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</si>
  <si>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</si>
  <si>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</si>
  <si>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</si>
  <si>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</si>
  <si>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</si>
  <si>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</si>
  <si>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</si>
  <si>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</si>
  <si>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</si>
  <si>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</si>
  <si>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</si>
  <si>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</si>
  <si>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</si>
  <si>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</si>
  <si>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</si>
  <si>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</si>
  <si>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</si>
  <si>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</si>
  <si>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</si>
  <si>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</si>
  <si>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</si>
  <si>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</si>
  <si>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</si>
  <si>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</si>
  <si>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</si>
  <si>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</si>
  <si>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</si>
  <si>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</si>
  <si>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</si>
  <si>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</si>
  <si>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</si>
  <si>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</si>
  <si>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</si>
  <si>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</si>
  <si>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</si>
  <si>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</si>
  <si>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</si>
  <si>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</si>
  <si>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</si>
  <si>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</si>
  <si>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</si>
  <si>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</si>
  <si>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</si>
  <si>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</si>
  <si>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</si>
  <si>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</si>
  <si>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</si>
  <si>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</si>
  <si>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</si>
  <si>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</si>
  <si>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</si>
  <si>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</si>
  <si>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</si>
  <si>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</si>
  <si>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</si>
  <si>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</si>
  <si>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</si>
  <si>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</si>
  <si>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</si>
  <si>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</si>
  <si>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</si>
  <si>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</si>
  <si>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</si>
  <si>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</si>
  <si>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</si>
  <si>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</si>
  <si>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</si>
  <si>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</si>
  <si>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</si>
  <si>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</si>
  <si>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</si>
  <si>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</si>
  <si>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</si>
  <si>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</si>
  <si>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</si>
  <si>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</si>
  <si>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</si>
  <si>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</si>
  <si>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</si>
  <si>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</si>
  <si>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</si>
  <si>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</si>
  <si>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</si>
  <si>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</si>
  <si>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</si>
  <si>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</si>
  <si>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</si>
  <si>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</si>
  <si>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</si>
  <si>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</si>
  <si>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</si>
  <si>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</si>
  <si>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</si>
  <si>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</si>
  <si>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</si>
  <si>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</si>
  <si>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</si>
  <si>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</si>
  <si>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</si>
  <si>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</si>
  <si>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</si>
  <si>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</si>
  <si>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</si>
  <si>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</si>
  <si>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</si>
  <si>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</si>
  <si>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</si>
  <si>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</si>
  <si>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</si>
  <si>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</si>
  <si>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</si>
  <si>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</si>
  <si>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</si>
  <si>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</si>
  <si>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</si>
  <si>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</si>
  <si>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</si>
  <si>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</si>
  <si>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</si>
  <si>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</si>
  <si>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</si>
  <si>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</si>
  <si>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</si>
  <si>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</si>
  <si>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</si>
  <si>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</si>
  <si>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</si>
  <si>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</si>
  <si>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</si>
  <si>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</si>
  <si>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</si>
  <si>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</si>
  <si>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</si>
  <si>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</si>
  <si>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</si>
  <si>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</si>
  <si>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</si>
  <si>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</si>
  <si>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</si>
  <si>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</si>
  <si>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</si>
  <si>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</si>
  <si>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</si>
  <si>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</si>
  <si>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</si>
  <si>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</si>
  <si>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</si>
  <si>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</si>
  <si>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</si>
  <si>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</si>
  <si>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</si>
  <si>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</si>
  <si>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</si>
  <si>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</si>
  <si>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</si>
  <si>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</si>
  <si>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</si>
  <si>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</si>
  <si>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</si>
  <si>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</si>
  <si>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</si>
  <si>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</si>
  <si>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</si>
  <si>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</si>
  <si>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</si>
  <si>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</si>
  <si>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</si>
  <si>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</si>
  <si>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</si>
  <si>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</si>
  <si>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</si>
  <si>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</si>
  <si>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</si>
  <si>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</si>
  <si>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</si>
  <si>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</si>
  <si>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</si>
  <si>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</si>
  <si>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</si>
  <si>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</si>
  <si>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</si>
  <si>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</si>
  <si>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</si>
  <si>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</si>
  <si>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</si>
  <si>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</si>
  <si>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</si>
  <si>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</si>
  <si>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</si>
  <si>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</si>
  <si>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</si>
  <si>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</si>
  <si>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</si>
  <si>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</si>
  <si>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</si>
  <si>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</si>
  <si>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</si>
  <si>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</si>
  <si>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</si>
  <si>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</si>
  <si>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</si>
  <si>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</si>
  <si>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</si>
  <si>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</si>
  <si>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</si>
  <si>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</si>
  <si>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</si>
  <si>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</si>
  <si>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</si>
  <si>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</si>
  <si>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</si>
  <si>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</si>
  <si>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</si>
  <si>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</si>
  <si>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</si>
  <si>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</si>
  <si>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</si>
  <si>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</si>
  <si>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</si>
  <si>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</si>
  <si>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</si>
  <si>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</si>
  <si>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</si>
  <si>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</si>
  <si>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</si>
  <si>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</si>
  <si>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</si>
  <si>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</si>
  <si>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</si>
  <si>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</si>
  <si>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</si>
  <si>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</si>
  <si>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</si>
  <si>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</si>
  <si>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</si>
  <si>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</si>
  <si>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</si>
  <si>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</si>
  <si>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</si>
  <si>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</si>
  <si>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</si>
  <si>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</si>
  <si>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</si>
  <si>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</si>
  <si>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</si>
  <si>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</si>
  <si>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</si>
  <si>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</si>
  <si>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</si>
  <si>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</si>
  <si>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</si>
  <si>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</si>
  <si>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</si>
  <si>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</si>
  <si>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</si>
  <si>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</si>
  <si>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</si>
  <si>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</si>
  <si>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</si>
  <si>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</si>
  <si>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</si>
  <si>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</si>
  <si>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</si>
  <si>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</si>
  <si>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</si>
  <si>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</si>
  <si>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</si>
  <si>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</si>
  <si>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</si>
  <si>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</si>
  <si>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</si>
  <si>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</si>
  <si>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</si>
  <si>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</si>
  <si>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</si>
  <si>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</si>
  <si>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</si>
  <si>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</si>
  <si>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</si>
  <si>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</si>
  <si>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</si>
  <si>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</si>
  <si>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</si>
  <si>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</si>
  <si>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</si>
  <si>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</si>
  <si>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</si>
  <si>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</si>
  <si>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</si>
  <si>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</si>
  <si>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</si>
  <si>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</si>
  <si>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</si>
  <si>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</si>
  <si>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</si>
  <si>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</si>
  <si>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</si>
  <si>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</si>
  <si>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</si>
  <si>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</si>
  <si>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</si>
  <si>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</si>
  <si>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</si>
  <si>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</si>
  <si>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</si>
  <si>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</si>
  <si>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</si>
  <si>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</si>
  <si>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</si>
  <si>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</si>
  <si>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</si>
  <si>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</si>
  <si>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</si>
  <si>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</si>
  <si>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</si>
  <si>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</si>
  <si>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</si>
  <si>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</si>
  <si>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</si>
  <si>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</si>
  <si>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</si>
  <si>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</si>
  <si>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</si>
  <si>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</si>
  <si>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</si>
  <si>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</si>
  <si>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</si>
  <si>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</si>
  <si>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</si>
  <si>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</si>
  <si>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</si>
  <si>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</si>
  <si>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</si>
  <si>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</si>
  <si>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</si>
  <si>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</si>
  <si>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</si>
  <si>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</si>
  <si>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</si>
  <si>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</si>
  <si>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</si>
  <si>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</si>
  <si>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</si>
  <si>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</si>
  <si>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</si>
  <si>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</si>
  <si>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</si>
  <si>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</si>
  <si>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</si>
  <si>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</si>
  <si>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</si>
  <si>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</si>
  <si>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</si>
  <si>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</si>
  <si>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</si>
  <si>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</si>
  <si>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</si>
  <si>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</si>
  <si>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</si>
  <si>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</si>
  <si>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</si>
  <si>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</si>
  <si>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</si>
  <si>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</si>
  <si>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</si>
  <si>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</si>
  <si>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</si>
  <si>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</si>
  <si>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</si>
  <si>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</si>
  <si>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</si>
  <si>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</si>
  <si>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</si>
  <si>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</si>
  <si>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</si>
  <si>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</si>
  <si>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</si>
  <si>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</si>
  <si>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</si>
  <si>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</si>
  <si>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</si>
  <si>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</si>
  <si>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</si>
  <si>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</si>
  <si>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</si>
  <si>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</si>
  <si>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</si>
  <si>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</si>
  <si>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</si>
  <si>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</si>
  <si>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</si>
  <si>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</si>
  <si>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</si>
  <si>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</si>
  <si>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</si>
  <si>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</si>
  <si>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</si>
  <si>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</si>
  <si>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</si>
  <si>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</si>
  <si>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</si>
  <si>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</si>
  <si>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</si>
  <si>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</si>
  <si>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</si>
  <si>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</si>
  <si>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</si>
  <si>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</si>
  <si>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</si>
  <si>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</si>
  <si>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</si>
  <si>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</si>
  <si>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</si>
  <si>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</si>
  <si>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</si>
  <si>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</si>
  <si>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</si>
  <si>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</si>
  <si>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</si>
  <si>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</si>
  <si>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</si>
  <si>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</si>
  <si>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</si>
  <si>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</si>
  <si>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</si>
  <si>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</si>
  <si>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</si>
  <si>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</si>
  <si>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</si>
  <si>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</si>
  <si>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</si>
  <si>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</si>
  <si>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</si>
  <si>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</si>
  <si>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</si>
  <si>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</si>
  <si>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</si>
  <si>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</si>
  <si>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</si>
  <si>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</si>
  <si>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</si>
  <si>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</si>
  <si>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</si>
  <si>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</si>
  <si>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</si>
  <si>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</si>
  <si>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</si>
  <si>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</si>
  <si>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</si>
  <si>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</si>
  <si>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</si>
  <si>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</si>
  <si>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</si>
  <si>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</si>
  <si>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</si>
  <si>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</si>
  <si>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</si>
  <si>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</si>
  <si>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</si>
  <si>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</si>
  <si>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</si>
  <si>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</si>
  <si>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</si>
  <si>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</si>
  <si>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</si>
  <si>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</si>
  <si>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</si>
  <si>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</si>
  <si>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</si>
  <si>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</si>
  <si>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</si>
  <si>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</si>
  <si>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</si>
  <si>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</si>
  <si>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</si>
  <si>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</si>
  <si>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</si>
  <si>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</si>
  <si>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</si>
  <si>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</si>
  <si>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</si>
  <si>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</si>
  <si>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</si>
  <si>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</si>
  <si>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</si>
  <si>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</si>
  <si>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</si>
  <si>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</si>
  <si>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</si>
  <si>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</si>
  <si>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</si>
  <si>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</si>
  <si>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</si>
  <si>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</si>
  <si>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</si>
  <si>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</si>
  <si>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</si>
  <si>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</si>
  <si>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</si>
  <si>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</si>
  <si>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</si>
  <si>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</si>
  <si>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</si>
  <si>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</si>
  <si>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</si>
  <si>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</si>
  <si>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</si>
  <si>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</si>
  <si>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</si>
  <si>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</si>
  <si>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</si>
  <si>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</si>
  <si>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</si>
  <si>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</si>
  <si>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</si>
  <si>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</si>
  <si>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</si>
  <si>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</si>
  <si>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</si>
  <si>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</si>
  <si>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</si>
  <si>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</si>
  <si>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</si>
  <si>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</si>
  <si>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</si>
  <si>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</si>
  <si>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</si>
  <si>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</si>
  <si>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</si>
  <si>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</si>
  <si>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</si>
  <si>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</si>
  <si>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</si>
  <si>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</si>
  <si>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</si>
  <si>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</si>
  <si>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</si>
  <si>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</si>
  <si>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</si>
  <si>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</si>
  <si>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</si>
  <si>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</si>
  <si>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</si>
  <si>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</si>
  <si>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</si>
  <si>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</si>
  <si>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</si>
  <si>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</si>
  <si>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</si>
  <si>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</si>
  <si>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</si>
  <si>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</si>
  <si>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</si>
  <si>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</si>
  <si>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</si>
  <si>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</si>
  <si>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</si>
  <si>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</si>
  <si>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</si>
  <si>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</si>
  <si>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</si>
  <si>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</si>
  <si>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</si>
  <si>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</si>
  <si>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</si>
  <si>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</si>
  <si>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</si>
  <si>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</si>
  <si>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</si>
  <si>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</si>
  <si>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</si>
  <si>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</si>
  <si>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</si>
  <si>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</si>
  <si>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</si>
  <si>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</si>
  <si>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</si>
  <si>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</si>
  <si>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</si>
  <si>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</si>
  <si>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</si>
  <si>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</si>
  <si>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</si>
  <si>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</si>
  <si>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</si>
  <si>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</si>
  <si>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</si>
  <si>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</si>
  <si>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</si>
  <si>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</si>
  <si>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</si>
  <si>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</si>
  <si>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</si>
  <si>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</si>
  <si>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</si>
  <si>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</si>
  <si>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</si>
  <si>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</si>
  <si>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</si>
  <si>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</si>
  <si>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</si>
  <si>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</si>
  <si>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</si>
  <si>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</si>
  <si>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</si>
  <si>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</si>
  <si>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</si>
  <si>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</si>
  <si>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</si>
  <si>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</si>
  <si>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</si>
  <si>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</si>
  <si>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</si>
  <si>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</si>
  <si>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</si>
  <si>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</si>
  <si>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</si>
  <si>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</si>
  <si>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</si>
  <si>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</si>
  <si>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</si>
  <si>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</si>
  <si>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</si>
  <si>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</si>
  <si>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</si>
  <si>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</si>
  <si>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</si>
  <si>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</si>
  <si>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</si>
  <si>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</si>
  <si>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</si>
  <si>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</si>
  <si>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</si>
  <si>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</si>
  <si>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</si>
  <si>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</si>
  <si>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</si>
  <si>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</si>
  <si>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</si>
  <si>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</si>
  <si>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</si>
  <si>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</si>
  <si>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</si>
  <si>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</si>
  <si>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</si>
  <si>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</si>
  <si>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</si>
  <si>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</si>
  <si>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</si>
  <si>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</si>
  <si>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</si>
  <si>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</si>
  <si>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</si>
  <si>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</si>
  <si>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</si>
  <si>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</si>
  <si>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</si>
  <si>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</si>
  <si>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</si>
  <si>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</si>
  <si>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</si>
  <si>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</si>
  <si>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</si>
  <si>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</si>
  <si>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</si>
  <si>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</si>
  <si>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</si>
  <si>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</si>
  <si>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</si>
  <si>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</si>
  <si>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</si>
  <si>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</si>
  <si>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</si>
  <si>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</si>
  <si>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</si>
  <si>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</si>
  <si>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</si>
  <si>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</si>
  <si>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</si>
  <si>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</si>
  <si>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</si>
  <si>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</si>
  <si>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</si>
  <si>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</si>
  <si>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</si>
  <si>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</si>
  <si>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</si>
  <si>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</si>
  <si>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</si>
  <si>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</si>
  <si>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</si>
  <si>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</si>
  <si>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</si>
  <si>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</si>
  <si>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</si>
  <si>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</si>
  <si>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</si>
  <si>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</si>
  <si>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</si>
  <si>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</si>
  <si>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</si>
  <si>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</si>
  <si>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</si>
  <si>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</si>
  <si>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</si>
  <si>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</si>
  <si>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</si>
  <si>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</si>
  <si>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</si>
  <si>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</si>
  <si>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</si>
  <si>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</si>
  <si>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</si>
  <si>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</si>
  <si>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</si>
  <si>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</si>
  <si>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</si>
  <si>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</si>
  <si>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</si>
  <si>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</si>
  <si>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</si>
  <si>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</si>
  <si>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</si>
  <si>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</si>
  <si>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</si>
  <si>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</si>
  <si>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</si>
  <si>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</si>
  <si>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</si>
  <si>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</si>
  <si>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</si>
  <si>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</si>
  <si>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</si>
  <si>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</si>
  <si>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</si>
  <si>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</si>
  <si>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</si>
  <si>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</si>
  <si>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</si>
  <si>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</si>
  <si>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</si>
  <si>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</si>
  <si>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</si>
  <si>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</si>
  <si>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</si>
  <si>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</si>
  <si>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</si>
  <si>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</si>
  <si>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</si>
  <si>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</si>
  <si>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</si>
  <si>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</si>
  <si>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</si>
  <si>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</si>
  <si>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</si>
  <si>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</si>
  <si>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</si>
  <si>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</si>
  <si>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</si>
  <si>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</si>
  <si>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</si>
  <si>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</si>
  <si>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</si>
  <si>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</si>
  <si>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</si>
  <si>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</si>
  <si>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</si>
  <si>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</si>
  <si>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</si>
  <si>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</si>
  <si>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</si>
  <si>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</si>
  <si>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</si>
  <si>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</si>
  <si>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</si>
  <si>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</si>
  <si>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</si>
  <si>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</si>
  <si>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</si>
  <si>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</si>
  <si>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</si>
  <si>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</si>
  <si>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</si>
  <si>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</si>
  <si>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</si>
  <si>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</si>
  <si>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</si>
  <si>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</si>
  <si>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</si>
  <si>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</si>
  <si>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</si>
  <si>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</si>
  <si>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</si>
  <si>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</si>
  <si>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</si>
  <si>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</si>
  <si>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</si>
  <si>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</si>
  <si>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</si>
  <si>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</si>
  <si>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</si>
  <si>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</si>
  <si>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</si>
  <si>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</si>
  <si>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</si>
  <si>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</si>
  <si>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</si>
  <si>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</si>
  <si>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</si>
  <si>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</si>
  <si>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</si>
  <si>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</si>
  <si>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</si>
  <si>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</si>
  <si>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</si>
  <si>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</si>
  <si>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</si>
  <si>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</si>
  <si>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</si>
  <si>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</si>
  <si>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</si>
  <si>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</si>
  <si>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</si>
  <si>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</si>
  <si>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</si>
  <si>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</si>
  <si>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</si>
  <si>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</si>
  <si>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</si>
  <si>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</si>
  <si>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</si>
  <si>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</si>
  <si>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</si>
  <si>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</si>
  <si>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</si>
  <si>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</si>
  <si>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</si>
  <si>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</si>
  <si>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</si>
  <si>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</si>
  <si>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</si>
  <si>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</si>
  <si>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</si>
  <si>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</si>
  <si>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</si>
  <si>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</si>
  <si>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</si>
  <si>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</si>
  <si>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</si>
  <si>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</si>
  <si>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</si>
  <si>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</si>
  <si>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</si>
  <si>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</si>
  <si>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</si>
  <si>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</si>
  <si>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</si>
  <si>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</si>
  <si>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</si>
  <si>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</si>
  <si>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</si>
  <si>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</si>
  <si>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</si>
  <si>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</si>
  <si>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</si>
  <si>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</si>
  <si>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</si>
  <si>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</si>
  <si>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</si>
  <si>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</si>
  <si>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</si>
  <si>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</si>
  <si>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</si>
  <si>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</si>
  <si>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</si>
  <si>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</si>
  <si>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</si>
  <si>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</si>
  <si>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</si>
  <si>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</si>
  <si>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</si>
  <si>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</si>
  <si>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</si>
  <si>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</si>
  <si>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</si>
  <si>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</si>
  <si>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</si>
  <si>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</si>
  <si>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</si>
  <si>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</si>
  <si>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</si>
  <si>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</si>
  <si>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</si>
  <si>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</si>
  <si>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</si>
  <si>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</si>
  <si>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</si>
  <si>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</si>
  <si>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</si>
  <si>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</si>
  <si>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</si>
  <si>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</si>
  <si>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</si>
  <si>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</si>
  <si>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</si>
  <si>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</si>
  <si>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</si>
  <si>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</si>
  <si>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</si>
  <si>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</si>
  <si>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</si>
  <si>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</si>
  <si>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</si>
  <si>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</si>
  <si>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</si>
  <si>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</si>
  <si>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</si>
  <si>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</si>
  <si>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</si>
  <si>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</si>
  <si>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</si>
  <si>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</si>
  <si>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</si>
  <si>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</si>
  <si>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</si>
  <si>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</si>
  <si>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</si>
  <si>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</si>
  <si>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</si>
  <si>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</si>
  <si>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</si>
  <si>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</si>
  <si>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</si>
  <si>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</si>
  <si>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</si>
  <si>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</si>
  <si>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</si>
  <si>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</si>
  <si>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</si>
  <si>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</si>
  <si>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</si>
  <si>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</si>
  <si>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</si>
  <si>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</si>
  <si>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</si>
  <si>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</si>
  <si>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</si>
  <si>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</si>
  <si>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</si>
  <si>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</si>
  <si>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</si>
  <si>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</si>
  <si>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</si>
  <si>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</si>
  <si>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</si>
  <si>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</si>
  <si>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</si>
  <si>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</si>
  <si>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</si>
  <si>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</si>
  <si>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</si>
  <si>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</si>
  <si>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</si>
  <si>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</si>
  <si>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</si>
  <si>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</si>
  <si>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</si>
  <si>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</si>
  <si>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</si>
  <si>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</si>
  <si>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</si>
  <si>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</si>
  <si>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</si>
  <si>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</si>
  <si>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</si>
  <si>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</si>
  <si>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</si>
  <si>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</si>
  <si>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</si>
  <si>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</si>
  <si>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</si>
  <si>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</si>
  <si>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</si>
  <si>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</si>
  <si>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</si>
  <si>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</si>
  <si>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</si>
  <si>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</si>
  <si>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</si>
  <si>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</si>
  <si>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</si>
  <si>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</si>
  <si>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</si>
  <si>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</si>
  <si>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</si>
  <si>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</si>
  <si>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</si>
  <si>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</si>
  <si>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</si>
  <si>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</si>
  <si>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</si>
  <si>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</si>
  <si>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</si>
  <si>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</si>
  <si>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</si>
  <si>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</si>
  <si>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</si>
  <si>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</si>
  <si>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</si>
  <si>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</si>
  <si>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</si>
  <si>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</si>
  <si>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</si>
  <si>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</si>
  <si>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</si>
  <si>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</si>
  <si>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</si>
  <si>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</si>
  <si>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</si>
  <si>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</si>
  <si>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</si>
  <si>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</si>
  <si>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</si>
  <si>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</si>
  <si>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</si>
  <si>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</si>
  <si>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</si>
  <si>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</si>
  <si>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</si>
  <si>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</si>
  <si>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</si>
  <si>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</si>
  <si>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</si>
  <si>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</si>
  <si>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</si>
  <si>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</si>
  <si>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</si>
  <si>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</si>
  <si>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</si>
  <si>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</si>
  <si>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</si>
  <si>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</si>
  <si>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</si>
  <si>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</si>
  <si>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</si>
  <si>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</si>
  <si>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</si>
  <si>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</si>
  <si>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</si>
  <si>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</si>
  <si>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</si>
  <si>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</si>
  <si>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</si>
  <si>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</si>
  <si>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</si>
  <si>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</si>
  <si>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</si>
  <si>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</si>
  <si>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</si>
  <si>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</si>
  <si>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</si>
  <si>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</si>
  <si>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</si>
  <si>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</si>
  <si>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</si>
  <si>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</si>
  <si>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</si>
  <si>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</si>
  <si>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</si>
  <si>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</si>
  <si>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</si>
  <si>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</si>
  <si>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</si>
  <si>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</si>
  <si>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</si>
  <si>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</si>
  <si>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</si>
  <si>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</si>
  <si>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</si>
  <si>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</si>
  <si>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</si>
  <si>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</si>
  <si>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</si>
  <si>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</si>
  <si>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</si>
  <si>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</si>
  <si>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</si>
  <si>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</si>
  <si>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</si>
  <si>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</si>
  <si>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</si>
  <si>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</si>
  <si>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</si>
  <si>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</si>
  <si>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</si>
  <si>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</si>
  <si>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</si>
  <si>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</si>
  <si>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</si>
  <si>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</si>
  <si>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</si>
  <si>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</si>
  <si>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</si>
  <si>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</si>
  <si>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</si>
  <si>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</si>
  <si>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</si>
  <si>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</si>
  <si>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</si>
  <si>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</si>
  <si>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</si>
  <si>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</si>
  <si>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</si>
  <si>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</si>
  <si>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</si>
  <si>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</si>
  <si>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</si>
  <si>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</si>
  <si>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</si>
  <si>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</si>
  <si>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</si>
  <si>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</si>
  <si>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</si>
  <si>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</si>
  <si>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</si>
  <si>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</si>
  <si>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</si>
  <si>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</si>
  <si>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</si>
  <si>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</si>
  <si>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</si>
  <si>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</si>
  <si>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</si>
  <si>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</si>
  <si>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</si>
  <si>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</si>
  <si>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</si>
  <si>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</si>
  <si>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</si>
  <si>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</si>
  <si>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</si>
  <si>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</si>
  <si>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</si>
  <si>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</si>
  <si>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</si>
  <si>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</si>
  <si>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</si>
  <si>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</si>
  <si>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</si>
  <si>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</si>
  <si>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</si>
  <si>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</si>
  <si>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</si>
  <si>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</si>
  <si>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</si>
  <si>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</si>
  <si>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</si>
  <si>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</si>
  <si>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</si>
  <si>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</si>
  <si>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</si>
  <si>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</si>
  <si>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</si>
  <si>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</si>
  <si>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</si>
  <si>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</si>
  <si>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</si>
  <si>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</si>
  <si>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</si>
  <si>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</si>
  <si>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</si>
  <si>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</si>
  <si>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</si>
  <si>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</si>
  <si>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</si>
  <si>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</si>
  <si>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</si>
  <si>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</si>
  <si>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</si>
  <si>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</si>
  <si>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</si>
  <si>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</si>
  <si>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</si>
  <si>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</si>
  <si>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</si>
  <si>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</si>
  <si>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</si>
  <si>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</si>
  <si>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</si>
  <si>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</si>
  <si>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</si>
  <si>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</si>
  <si>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</si>
  <si>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</si>
  <si>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</si>
  <si>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</si>
  <si>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</si>
  <si>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</si>
  <si>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</si>
  <si>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</si>
  <si>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</si>
  <si>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</si>
  <si>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</si>
  <si>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</si>
  <si>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</si>
  <si>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</si>
  <si>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</si>
  <si>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</si>
  <si>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</si>
  <si>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</si>
  <si>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</si>
  <si>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</si>
  <si>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</si>
  <si>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</si>
  <si>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</si>
  <si>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</si>
  <si>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</si>
  <si>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</si>
  <si>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</si>
  <si>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</si>
  <si>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</si>
  <si>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</si>
  <si>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</si>
  <si>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</si>
  <si>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</si>
  <si>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</si>
  <si>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</si>
  <si>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</si>
  <si>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</si>
  <si>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</si>
  <si>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</si>
  <si>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</si>
  <si>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</si>
  <si>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</si>
  <si>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</si>
  <si>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</si>
  <si>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</si>
  <si>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</si>
  <si>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</si>
  <si>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</si>
  <si>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</si>
  <si>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</si>
  <si>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</si>
  <si>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</si>
  <si>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</si>
  <si>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</si>
  <si>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</si>
  <si>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</si>
  <si>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</si>
  <si>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</si>
  <si>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</si>
  <si>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</si>
  <si>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</si>
  <si>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</si>
  <si>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</si>
  <si>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</si>
  <si>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</si>
  <si>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</si>
  <si>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</si>
  <si>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</si>
  <si>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</si>
  <si>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</si>
  <si>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</si>
  <si>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</si>
  <si>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</si>
  <si>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</si>
  <si>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</si>
  <si>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</si>
  <si>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</si>
  <si>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</si>
  <si>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</si>
  <si>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</si>
  <si>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</si>
  <si>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</si>
  <si>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</si>
  <si>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</si>
  <si>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</si>
  <si>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</si>
  <si>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</si>
  <si>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</si>
  <si>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</si>
  <si>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</si>
  <si>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</si>
  <si>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</si>
  <si>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</si>
  <si>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</si>
  <si>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</si>
  <si>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</si>
  <si>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</si>
  <si>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</si>
  <si>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</si>
  <si>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</si>
  <si>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</si>
  <si>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</si>
  <si>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</si>
  <si>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</si>
  <si>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</si>
  <si>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</si>
  <si>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</si>
  <si>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</si>
  <si>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</si>
  <si>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</si>
  <si>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</si>
  <si>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</si>
  <si>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</si>
  <si>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</si>
  <si>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</si>
  <si>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</si>
  <si>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</si>
  <si>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</si>
  <si>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</si>
  <si>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</si>
  <si>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</si>
  <si>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</si>
  <si>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</si>
  <si>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</si>
  <si>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</si>
  <si>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</si>
  <si>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</si>
  <si>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</si>
  <si>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</si>
  <si>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</si>
  <si>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</si>
  <si>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</si>
  <si>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</si>
  <si>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</si>
  <si>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</si>
  <si>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</si>
  <si>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</si>
  <si>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</si>
  <si>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</si>
  <si>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</si>
  <si>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</si>
  <si>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</si>
  <si>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</si>
  <si>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</si>
  <si>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</si>
  <si>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</si>
  <si>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</si>
  <si>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</si>
  <si>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</si>
  <si>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</si>
  <si>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</si>
  <si>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</si>
  <si>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</si>
  <si>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</si>
  <si>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</si>
  <si>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</si>
  <si>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</si>
  <si>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</si>
  <si>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</si>
  <si>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</si>
  <si>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</si>
  <si>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</si>
  <si>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</si>
  <si>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</si>
  <si>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</si>
  <si>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</si>
  <si>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</si>
  <si>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</si>
  <si>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</si>
  <si>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</si>
  <si>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</si>
  <si>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</si>
  <si>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</si>
  <si>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</si>
  <si>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</si>
  <si>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</si>
  <si>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</si>
  <si>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</si>
  <si>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</si>
  <si>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</si>
  <si>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</si>
  <si>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</si>
  <si>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</si>
  <si>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</si>
  <si>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</si>
  <si>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</si>
  <si>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</si>
  <si>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</si>
  <si>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</si>
  <si>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</si>
  <si>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</si>
  <si>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</si>
  <si>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</si>
  <si>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</si>
  <si>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</si>
  <si>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</si>
  <si>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</si>
  <si>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</si>
  <si>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</si>
  <si>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</si>
  <si>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</si>
  <si>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</si>
  <si>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</si>
  <si>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</si>
  <si>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</si>
  <si>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</si>
  <si>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</si>
  <si>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</si>
  <si>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</si>
  <si>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</si>
  <si>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</si>
  <si>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</si>
  <si>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</si>
  <si>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</si>
  <si>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</si>
  <si>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</si>
  <si>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</si>
  <si>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</si>
  <si>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</si>
  <si>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</si>
  <si>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</si>
  <si>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</si>
  <si>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</si>
  <si>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</si>
  <si>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</si>
  <si>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</si>
  <si>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</si>
  <si>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</si>
  <si>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</si>
  <si>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</si>
  <si>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</si>
  <si>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</si>
  <si>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</si>
  <si>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</si>
  <si>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</si>
  <si>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</si>
  <si>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</si>
  <si>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</si>
  <si>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</si>
  <si>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</si>
  <si>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</si>
  <si>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</si>
  <si>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</si>
  <si>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</si>
  <si>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</si>
  <si>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</si>
  <si>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</si>
  <si>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</si>
  <si>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</si>
  <si>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</si>
  <si>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</si>
  <si>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</si>
  <si>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</si>
  <si>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</si>
  <si>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</si>
  <si>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</si>
  <si>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</si>
  <si>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</si>
  <si>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</si>
  <si>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</si>
  <si>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</si>
  <si>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</si>
  <si>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</si>
  <si>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</si>
  <si>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</si>
  <si>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</si>
  <si>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</si>
  <si>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</si>
  <si>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</si>
  <si>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</si>
  <si>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</si>
  <si>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</si>
  <si>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</si>
  <si>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</si>
  <si>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</si>
  <si>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</si>
  <si>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</si>
  <si>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</si>
  <si>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</si>
  <si>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</si>
  <si>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</si>
  <si>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</si>
  <si>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</si>
  <si>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</si>
  <si>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</si>
  <si>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</si>
  <si>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</si>
  <si>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</si>
  <si>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</si>
  <si>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</si>
  <si>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</si>
  <si>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</si>
  <si>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</si>
  <si>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</si>
  <si>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</si>
  <si>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</si>
  <si>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</si>
  <si>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</si>
  <si>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</si>
  <si>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</si>
  <si>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</si>
  <si>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</si>
  <si>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</si>
  <si>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</si>
  <si>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</si>
  <si>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</si>
  <si>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</si>
  <si>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</si>
  <si>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</si>
  <si>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</si>
  <si>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</si>
  <si>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</si>
  <si>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</si>
  <si>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</si>
  <si>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</si>
  <si>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</si>
  <si>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</si>
  <si>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</si>
  <si>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</si>
  <si>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</si>
  <si>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</si>
  <si>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</si>
  <si>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</si>
  <si>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</si>
  <si>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</si>
  <si>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</si>
  <si>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</si>
  <si>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</si>
  <si>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</si>
  <si>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</si>
  <si>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</si>
  <si>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</si>
  <si>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</si>
  <si>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</si>
  <si>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</si>
  <si>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</si>
  <si>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</si>
  <si>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</si>
  <si>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</si>
  <si>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</si>
  <si>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</si>
  <si>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</si>
  <si>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</si>
  <si>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</si>
  <si>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</si>
  <si>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</si>
  <si>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</si>
  <si>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</si>
  <si>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</si>
  <si>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</si>
  <si>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</si>
  <si>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</si>
  <si>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</si>
  <si>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</si>
  <si>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</si>
  <si>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</si>
  <si>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</si>
  <si>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</si>
  <si>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</si>
  <si>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</si>
  <si>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</si>
  <si>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</si>
  <si>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</si>
  <si>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</si>
  <si>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</si>
  <si>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</si>
  <si>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</si>
  <si>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</si>
  <si>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</si>
  <si>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</si>
  <si>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</si>
  <si>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</si>
  <si>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</si>
  <si>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</si>
  <si>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</si>
  <si>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</si>
  <si>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</si>
  <si>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</si>
  <si>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</si>
  <si>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</si>
  <si>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</si>
  <si>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</si>
  <si>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</si>
  <si>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</si>
  <si>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</si>
  <si>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</si>
  <si>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</si>
  <si>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</si>
  <si>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</si>
  <si>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</si>
  <si>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</si>
  <si>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</si>
  <si>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</si>
  <si>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</si>
  <si>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</si>
  <si>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</si>
  <si>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</si>
  <si>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</si>
  <si>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</si>
  <si>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</si>
  <si>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</si>
  <si>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</si>
  <si>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</si>
  <si>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</si>
  <si>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</si>
  <si>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</si>
  <si>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</si>
  <si>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</si>
  <si>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</si>
  <si>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</si>
  <si>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</si>
  <si>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</si>
  <si>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</si>
  <si>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</si>
  <si>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</si>
  <si>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</si>
  <si>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</si>
  <si>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</si>
  <si>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</si>
  <si>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</si>
  <si>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</si>
  <si>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</si>
  <si>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</si>
  <si>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</si>
  <si>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</si>
  <si>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</si>
  <si>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</si>
  <si>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</si>
  <si>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</si>
  <si>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</si>
  <si>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</si>
  <si>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</si>
  <si>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</si>
  <si>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</si>
  <si>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</si>
  <si>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</si>
  <si>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</si>
  <si>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</si>
  <si>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</si>
  <si>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</si>
  <si>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</si>
  <si>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</si>
  <si>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</si>
  <si>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</si>
  <si>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</si>
  <si>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</si>
  <si>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</si>
  <si>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</si>
  <si>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</si>
  <si>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</si>
  <si>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</si>
  <si>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</si>
  <si>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</si>
  <si>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</si>
  <si>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</si>
  <si>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</si>
  <si>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</si>
  <si>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</si>
  <si>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</si>
  <si>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</si>
  <si>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</si>
  <si>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</si>
  <si>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</si>
  <si>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</si>
  <si>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</si>
  <si>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</si>
  <si>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</si>
  <si>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</si>
  <si>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</si>
  <si>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</si>
  <si>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</si>
  <si>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</si>
  <si>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</si>
  <si>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</si>
  <si>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</si>
  <si>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</si>
  <si>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</si>
  <si>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</si>
  <si>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</si>
  <si>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</si>
  <si>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</si>
  <si>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</si>
  <si>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</si>
  <si>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</si>
  <si>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</si>
  <si>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</si>
  <si>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</si>
  <si>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</si>
  <si>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</si>
  <si>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</si>
  <si>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</si>
  <si>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</si>
  <si>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</si>
  <si>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</si>
  <si>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</si>
  <si>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</si>
  <si>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</si>
  <si>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</si>
  <si>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</si>
  <si>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</si>
  <si>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</si>
  <si>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</si>
  <si>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</si>
  <si>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</si>
  <si>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</si>
  <si>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</si>
  <si>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</si>
  <si>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</si>
  <si>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</si>
  <si>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</si>
  <si>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</si>
  <si>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</si>
  <si>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</si>
  <si>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</si>
  <si>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</si>
  <si>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</si>
  <si>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</si>
  <si>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</si>
  <si>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</si>
  <si>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</si>
  <si>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</si>
  <si>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</si>
  <si>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</si>
  <si>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</si>
  <si>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</si>
  <si>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</si>
  <si>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</si>
  <si>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</si>
  <si>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</si>
  <si>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</si>
  <si>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</si>
  <si>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</si>
  <si>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</si>
  <si>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</si>
  <si>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</si>
  <si>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</si>
  <si>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</si>
  <si>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</si>
  <si>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</si>
  <si>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</si>
  <si>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</si>
  <si>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</si>
  <si>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</si>
  <si>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</si>
  <si>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</si>
  <si>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</si>
  <si>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</si>
  <si>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</si>
  <si>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</si>
  <si>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</si>
  <si>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</si>
  <si>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</si>
  <si>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</si>
  <si>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</si>
  <si>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</si>
  <si>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</si>
  <si>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</si>
  <si>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</si>
  <si>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</si>
  <si>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</si>
  <si>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</si>
  <si>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</si>
  <si>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</si>
  <si>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</si>
  <si>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</si>
  <si>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</si>
  <si>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</si>
  <si>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</si>
  <si>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</si>
  <si>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</si>
  <si>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</si>
  <si>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</si>
  <si>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</si>
  <si>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</si>
  <si>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</si>
  <si>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</si>
  <si>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</si>
  <si>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</si>
  <si>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</si>
  <si>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</si>
  <si>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</si>
  <si>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</si>
  <si>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</si>
  <si>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</si>
  <si>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</si>
  <si>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</si>
  <si>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</si>
  <si>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</si>
  <si>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</si>
  <si>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</si>
  <si>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</si>
  <si>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</si>
  <si>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</si>
  <si>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</si>
  <si>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</si>
  <si>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</si>
  <si>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</si>
  <si>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</si>
  <si>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</si>
  <si>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</si>
  <si>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</si>
  <si>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</si>
  <si>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</si>
  <si>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</si>
  <si>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</si>
  <si>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</si>
  <si>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</si>
  <si>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</si>
  <si>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</si>
  <si>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</si>
  <si>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</si>
  <si>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</si>
  <si>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</si>
  <si>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</si>
  <si>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</si>
  <si>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</si>
  <si>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</si>
  <si>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</si>
  <si>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</si>
  <si>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</si>
  <si>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</si>
  <si>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</si>
  <si>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</si>
  <si>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</si>
  <si>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</si>
  <si>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</si>
  <si>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</si>
  <si>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</si>
  <si>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</si>
  <si>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</si>
  <si>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</si>
  <si>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</si>
  <si>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</si>
  <si>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</si>
  <si>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</si>
  <si>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</si>
  <si>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</si>
  <si>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</si>
  <si>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</si>
  <si>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</si>
  <si>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</si>
  <si>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</si>
  <si>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</si>
  <si>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</si>
  <si>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</si>
  <si>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</si>
  <si>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</si>
  <si>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</si>
  <si>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</si>
  <si>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</si>
  <si>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</si>
  <si>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</si>
  <si>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</si>
  <si>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</si>
  <si>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</si>
  <si>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</si>
  <si>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</si>
  <si>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</si>
  <si>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</si>
  <si>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</si>
  <si>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</si>
  <si>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</si>
  <si>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</si>
  <si>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</si>
  <si>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</si>
  <si>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</si>
  <si>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</si>
  <si>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</si>
  <si>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</si>
  <si>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</si>
  <si>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</si>
  <si>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</si>
  <si>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</si>
  <si>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</si>
  <si>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</si>
  <si>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</si>
  <si>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</si>
  <si>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</si>
  <si>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</si>
  <si>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</si>
  <si>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</si>
  <si>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</si>
  <si>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</si>
  <si>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</si>
  <si>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</si>
  <si>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</si>
  <si>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</si>
  <si>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</si>
  <si>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</si>
  <si>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</si>
  <si>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</si>
  <si>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</si>
  <si>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</si>
  <si>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</si>
  <si>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</si>
  <si>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</si>
  <si>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</si>
  <si>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</si>
  <si>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</si>
  <si>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</si>
  <si>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</si>
  <si>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</si>
  <si>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</si>
  <si>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</si>
  <si>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</si>
  <si>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</si>
  <si>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</si>
  <si>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</si>
  <si>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</si>
  <si>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</si>
  <si>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</si>
  <si>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</si>
  <si>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</si>
  <si>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</si>
  <si>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</si>
  <si>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</si>
  <si>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</si>
  <si>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</si>
  <si>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</si>
  <si>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</si>
  <si>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</si>
  <si>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</si>
  <si>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</si>
  <si>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</si>
  <si>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</si>
  <si>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</si>
  <si>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</si>
  <si>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</si>
  <si>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</si>
  <si>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</si>
  <si>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</si>
  <si>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</si>
  <si>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</si>
  <si>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</si>
  <si>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</si>
  <si>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</si>
  <si>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</si>
  <si>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</si>
  <si>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</si>
  <si>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</si>
  <si>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</si>
  <si>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</si>
  <si>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</si>
  <si>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</si>
  <si>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</si>
  <si>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</si>
  <si>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</si>
  <si>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</si>
  <si>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</si>
  <si>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</si>
  <si>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</si>
  <si>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</si>
  <si>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</si>
  <si>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</si>
  <si>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</si>
  <si>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</si>
  <si>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</si>
  <si>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</si>
  <si>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</si>
  <si>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</si>
  <si>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</si>
  <si>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</si>
  <si>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</si>
  <si>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</si>
  <si>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</si>
  <si>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</si>
  <si>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</si>
  <si>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</si>
  <si>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</si>
  <si>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</si>
  <si>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</si>
  <si>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</si>
  <si>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</si>
  <si>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</si>
  <si>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</si>
  <si>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</si>
  <si>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</si>
  <si>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</si>
  <si>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</si>
  <si>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</si>
  <si>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</si>
  <si>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</si>
  <si>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</si>
  <si>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</si>
  <si>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</si>
  <si>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</si>
  <si>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</si>
  <si>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</si>
  <si>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</si>
  <si>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</si>
  <si>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</si>
  <si>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</si>
  <si>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</si>
  <si>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</si>
  <si>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</si>
  <si>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</si>
  <si>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</si>
  <si>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</si>
  <si>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</si>
  <si>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</si>
  <si>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</si>
  <si>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</si>
  <si>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</si>
  <si>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</si>
  <si>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</si>
  <si>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</si>
  <si>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</si>
  <si>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</si>
  <si>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</si>
  <si>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</si>
  <si>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</si>
  <si>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</si>
  <si>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</si>
  <si>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</si>
  <si>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</si>
  <si>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</si>
  <si>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</si>
  <si>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</si>
  <si>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</si>
  <si>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</si>
  <si>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</si>
  <si>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</si>
  <si>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</si>
  <si>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</si>
  <si>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</si>
  <si>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</si>
  <si>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</si>
  <si>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</si>
  <si>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</si>
  <si>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</si>
  <si>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</si>
  <si>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</si>
  <si>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</si>
  <si>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</si>
  <si>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</si>
  <si>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</si>
  <si>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</si>
  <si>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</si>
  <si>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</si>
  <si>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</si>
  <si>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</si>
  <si>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</si>
  <si>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</si>
  <si>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</si>
  <si>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</si>
  <si>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</si>
  <si>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</si>
  <si>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</si>
  <si>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</si>
  <si>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</si>
  <si>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</si>
  <si>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</si>
  <si>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</si>
  <si>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</si>
  <si>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</si>
  <si>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</si>
  <si>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</si>
  <si>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</si>
  <si>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</si>
  <si>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</si>
  <si>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</si>
  <si>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</si>
  <si>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</si>
  <si>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</si>
  <si>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</si>
  <si>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</si>
  <si>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</si>
  <si>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</si>
  <si>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</si>
  <si>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</si>
  <si>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</si>
  <si>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</si>
  <si>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</si>
  <si>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</si>
  <si>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</si>
  <si>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</si>
  <si>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</si>
  <si>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</si>
  <si>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</si>
  <si>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</si>
  <si>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</si>
  <si>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</si>
  <si>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</si>
  <si>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</si>
  <si>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</si>
  <si>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</si>
  <si>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</si>
  <si>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</si>
  <si>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</si>
  <si>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</si>
  <si>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</si>
  <si>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</si>
  <si>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</si>
  <si>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</si>
  <si>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</si>
  <si>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</si>
  <si>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</si>
  <si>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</si>
  <si>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</si>
  <si>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</si>
  <si>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</si>
  <si>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</si>
  <si>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</si>
  <si>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</si>
  <si>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</si>
  <si>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</si>
  <si>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</si>
  <si>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</si>
  <si>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</si>
  <si>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</si>
  <si>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</si>
  <si>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</si>
  <si>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</si>
  <si>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</si>
  <si>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</si>
  <si>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</si>
  <si>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</si>
  <si>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</si>
  <si>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</si>
  <si>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</si>
  <si>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</si>
  <si>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</si>
  <si>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</si>
  <si>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</si>
  <si>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</si>
  <si>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</si>
  <si>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</si>
  <si>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</si>
  <si>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</si>
  <si>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</si>
  <si>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</si>
  <si>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</si>
  <si>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</si>
  <si>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</si>
  <si>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</si>
  <si>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</si>
  <si>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</si>
  <si>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</si>
  <si>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</si>
  <si>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</si>
  <si>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</si>
  <si>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</si>
  <si>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</si>
  <si>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</si>
  <si>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</si>
  <si>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</si>
  <si>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</si>
  <si>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</si>
  <si>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</si>
  <si>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</si>
  <si>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</si>
  <si>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</si>
  <si>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</si>
  <si>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</si>
  <si>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</si>
  <si>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</si>
  <si>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</si>
  <si>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</si>
  <si>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</si>
  <si>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</si>
  <si>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</si>
  <si>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</si>
  <si>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</si>
  <si>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</si>
  <si>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</si>
  <si>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</si>
  <si>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</si>
  <si>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</si>
  <si>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</si>
  <si>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</si>
  <si>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</si>
  <si>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</si>
  <si>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</si>
  <si>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</si>
  <si>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</si>
  <si>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</si>
  <si>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</si>
  <si>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</si>
  <si>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</si>
  <si>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</si>
  <si>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</si>
  <si>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</si>
  <si>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</si>
  <si>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</si>
  <si>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</si>
  <si>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</si>
  <si>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</si>
  <si>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</si>
  <si>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</si>
  <si>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</si>
  <si>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</si>
  <si>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</si>
  <si>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</si>
  <si>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</si>
  <si>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</si>
  <si>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</si>
  <si>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</si>
  <si>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</si>
  <si>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</si>
  <si>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</si>
  <si>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</si>
  <si>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</si>
  <si>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</si>
  <si>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</si>
  <si>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</si>
  <si>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</si>
  <si>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</si>
  <si>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</si>
  <si>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</si>
  <si>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</si>
  <si>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</si>
  <si>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</si>
  <si>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</si>
  <si>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</si>
  <si>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</si>
  <si>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</si>
  <si>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</si>
  <si>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</si>
  <si>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</si>
  <si>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</si>
  <si>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</si>
  <si>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</si>
  <si>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</si>
  <si>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</si>
  <si>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</si>
  <si>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</si>
  <si>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</si>
  <si>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</si>
  <si>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</si>
  <si>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</si>
  <si>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</si>
  <si>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</si>
  <si>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</si>
  <si>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</si>
  <si>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</si>
  <si>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</si>
  <si>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</si>
  <si>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</si>
  <si>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</si>
  <si>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</si>
  <si>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</si>
  <si>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</si>
  <si>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</si>
  <si>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</si>
  <si>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</si>
  <si>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</si>
  <si>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</si>
  <si>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</si>
  <si>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</si>
  <si>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</si>
  <si>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</si>
  <si>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</si>
  <si>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</si>
  <si>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</si>
  <si>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</si>
  <si>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</si>
  <si>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</si>
  <si>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</si>
  <si>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</si>
  <si>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</si>
  <si>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</si>
  <si>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</si>
  <si>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</si>
  <si>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</si>
  <si>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</si>
  <si>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</si>
  <si>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</si>
  <si>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</si>
  <si>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</si>
  <si>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</si>
  <si>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</si>
  <si>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</si>
  <si>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</si>
  <si>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</si>
  <si>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</si>
  <si>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</si>
  <si>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</si>
  <si>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</si>
  <si>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</si>
  <si>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</si>
  <si>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</si>
  <si>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</si>
  <si>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</si>
  <si>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</si>
  <si>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</si>
  <si>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</si>
  <si>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</si>
  <si>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</si>
  <si>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</si>
  <si>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</si>
  <si>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</si>
  <si>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</si>
  <si>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</si>
  <si>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</si>
  <si>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</si>
  <si>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</si>
  <si>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</si>
  <si>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</si>
  <si>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</si>
  <si>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</si>
  <si>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</si>
  <si>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</si>
  <si>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</si>
  <si>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</si>
  <si>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</si>
  <si>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</si>
  <si>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</si>
  <si>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</si>
  <si>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</si>
  <si>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</si>
  <si>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</si>
  <si>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</si>
  <si>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</si>
  <si>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</si>
  <si>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</si>
  <si>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</si>
  <si>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</si>
  <si>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</si>
  <si>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</si>
  <si>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</si>
  <si>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</si>
  <si>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</si>
  <si>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</si>
  <si>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</si>
  <si>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</si>
  <si>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</si>
  <si>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</si>
  <si>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</si>
  <si>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</si>
  <si>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</si>
  <si>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</si>
  <si>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</si>
  <si>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</si>
  <si>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</si>
  <si>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</si>
  <si>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</si>
  <si>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</si>
  <si>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</si>
  <si>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</si>
  <si>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</si>
  <si>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</si>
  <si>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</si>
  <si>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</si>
  <si>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</si>
  <si>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</si>
  <si>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</si>
  <si>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</si>
  <si>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</si>
  <si>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</si>
  <si>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</si>
  <si>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</si>
  <si>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</si>
  <si>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</si>
  <si>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</si>
  <si>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</si>
  <si>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</si>
  <si>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</si>
  <si>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</si>
  <si>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</si>
  <si>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</si>
  <si>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</si>
  <si>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</si>
  <si>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</si>
  <si>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</si>
  <si>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</si>
  <si>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</si>
  <si>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</si>
  <si>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</si>
  <si>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</si>
  <si>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</si>
  <si>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</si>
  <si>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</si>
  <si>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</si>
  <si>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</si>
  <si>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</si>
  <si>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</si>
  <si>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</si>
  <si>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</si>
  <si>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</si>
  <si>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</si>
  <si>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</si>
  <si>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</si>
  <si>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</si>
  <si>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</si>
  <si>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</si>
  <si>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</si>
  <si>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</si>
  <si>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</si>
  <si>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</si>
  <si>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</si>
  <si>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</si>
  <si>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</si>
  <si>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</si>
  <si>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</si>
  <si>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</si>
  <si>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</si>
  <si>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</si>
  <si>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</si>
  <si>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</si>
  <si>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</si>
  <si>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</si>
  <si>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</si>
  <si>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</si>
  <si>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</si>
  <si>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</si>
  <si>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</si>
  <si>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</si>
  <si>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</si>
  <si>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</si>
  <si>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</si>
  <si>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</si>
  <si>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</si>
  <si>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</si>
  <si>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</si>
  <si>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</si>
  <si>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</si>
  <si>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</si>
  <si>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</si>
  <si>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</si>
  <si>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</si>
  <si>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</si>
  <si>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</si>
  <si>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</si>
  <si>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</si>
  <si>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</si>
  <si>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</si>
  <si>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</si>
  <si>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</si>
  <si>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</si>
  <si>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</si>
  <si>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</si>
  <si>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</si>
  <si>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</si>
  <si>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</si>
  <si>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</si>
  <si>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</si>
  <si>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</si>
  <si>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</si>
  <si>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</si>
  <si>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</si>
  <si>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</si>
  <si>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</si>
  <si>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</si>
  <si>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</si>
  <si>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</si>
  <si>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</si>
  <si>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</si>
  <si>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</si>
  <si>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</si>
  <si>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</si>
  <si>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</si>
  <si>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</si>
  <si>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</si>
  <si>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</si>
  <si>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</si>
  <si>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</si>
  <si>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</si>
  <si>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</si>
  <si>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</si>
  <si>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</si>
  <si>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</si>
  <si>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</si>
  <si>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</si>
  <si>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</si>
  <si>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</si>
  <si>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</si>
  <si>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</si>
  <si>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</si>
  <si>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</si>
  <si>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</si>
  <si>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</si>
  <si>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</si>
  <si>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</si>
  <si>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</si>
  <si>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</si>
  <si>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</si>
  <si>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</si>
  <si>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</si>
  <si>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</si>
  <si>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</si>
  <si>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</si>
  <si>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</si>
  <si>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</si>
  <si>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</si>
  <si>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</si>
  <si>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</si>
  <si>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</si>
  <si>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</si>
  <si>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</si>
  <si>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</si>
  <si>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</si>
  <si>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</si>
  <si>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</si>
  <si>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</si>
  <si>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</si>
  <si>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</si>
  <si>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</si>
  <si>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</si>
  <si>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</si>
  <si>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</si>
  <si>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</si>
  <si>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</si>
  <si>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</si>
  <si>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</si>
  <si>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</si>
  <si>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</si>
  <si>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</si>
  <si>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</si>
  <si>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</si>
  <si>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</si>
  <si>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</si>
  <si>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</si>
  <si>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</si>
  <si>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</si>
  <si>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</si>
  <si>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</si>
  <si>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</si>
  <si>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</si>
  <si>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</si>
  <si>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</si>
  <si>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</si>
  <si>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</si>
  <si>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</si>
  <si>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</si>
  <si>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</si>
  <si>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</si>
  <si>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</si>
  <si>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</si>
  <si>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</si>
  <si>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</si>
  <si>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</si>
  <si>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</si>
  <si>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</si>
  <si>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</si>
  <si>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</si>
  <si>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</si>
  <si>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</si>
  <si>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</si>
  <si>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</si>
  <si>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</si>
  <si>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</si>
  <si>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</si>
  <si>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</si>
  <si>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</si>
  <si>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</si>
  <si>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</si>
  <si>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</si>
  <si>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</si>
  <si>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</si>
  <si>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</si>
  <si>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</si>
  <si>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</si>
  <si>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</si>
  <si>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</si>
  <si>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</si>
  <si>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</si>
  <si>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</si>
  <si>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</si>
  <si>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</si>
  <si>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</si>
  <si>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</si>
  <si>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</si>
  <si>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</si>
  <si>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</si>
  <si>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</si>
  <si>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</si>
  <si>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</si>
  <si>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</si>
  <si>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</si>
  <si>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</si>
  <si>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</si>
  <si>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</si>
  <si>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</si>
  <si>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</si>
  <si>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</si>
  <si>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</si>
  <si>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</si>
  <si>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</si>
  <si>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</si>
  <si>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</si>
  <si>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</si>
  <si>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</si>
  <si>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</si>
  <si>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</si>
  <si>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</si>
  <si>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</si>
  <si>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</si>
  <si>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</si>
  <si>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</si>
  <si>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</si>
  <si>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</si>
  <si>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</si>
  <si>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</si>
  <si>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</si>
  <si>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</si>
  <si>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</si>
  <si>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</si>
  <si>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</si>
  <si>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</si>
  <si>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</si>
  <si>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</si>
  <si>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</si>
  <si>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</si>
  <si>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</si>
  <si>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</si>
  <si>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</si>
  <si>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</si>
  <si>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</si>
  <si>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</si>
  <si>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</si>
  <si>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</si>
  <si>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</si>
  <si>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</si>
  <si>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</si>
  <si>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</si>
  <si>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</si>
  <si>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</si>
  <si>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</si>
  <si>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</si>
  <si>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</si>
  <si>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</si>
  <si>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</si>
  <si>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</si>
  <si>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</si>
  <si>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</si>
  <si>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</si>
  <si>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</si>
  <si>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</si>
  <si>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</si>
  <si>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</si>
  <si>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</si>
  <si>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</si>
  <si>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</si>
  <si>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</si>
  <si>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</si>
  <si>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</si>
  <si>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</si>
  <si>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</si>
  <si>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</si>
  <si>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</si>
  <si>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</si>
  <si>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</si>
  <si>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</si>
  <si>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</si>
  <si>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</si>
  <si>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</si>
  <si>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</si>
  <si>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</si>
  <si>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</si>
  <si>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</si>
  <si>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</si>
  <si>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</si>
  <si>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</si>
  <si>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</si>
  <si>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</si>
  <si>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</si>
  <si>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</si>
  <si>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</si>
  <si>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</si>
  <si>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</si>
  <si>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</si>
  <si>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</si>
  <si>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</si>
  <si>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</si>
  <si>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</si>
  <si>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</si>
  <si>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</si>
  <si>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</si>
  <si>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</si>
  <si>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</si>
  <si>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</si>
  <si>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</si>
  <si>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</si>
  <si>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</si>
  <si>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</si>
  <si>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</si>
  <si>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</si>
  <si>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</si>
  <si>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</si>
  <si>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</si>
  <si>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</si>
  <si>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</si>
  <si>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</si>
  <si>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</si>
  <si>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</si>
  <si>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</si>
  <si>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</si>
  <si>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</si>
  <si>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</si>
  <si>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</si>
  <si>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</si>
  <si>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</si>
  <si>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</si>
  <si>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</si>
  <si>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</si>
  <si>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</si>
  <si>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</si>
  <si>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</si>
  <si>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</si>
  <si>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</si>
  <si>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</si>
  <si>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</si>
  <si>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</si>
  <si>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</si>
  <si>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</si>
  <si>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</si>
  <si>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</si>
  <si>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</si>
  <si>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</si>
  <si>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</si>
  <si>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</si>
  <si>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</si>
  <si>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</si>
  <si>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</si>
  <si>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</si>
  <si>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</si>
  <si>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</si>
  <si>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</si>
  <si>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</si>
  <si>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</si>
  <si>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</si>
  <si>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</si>
  <si>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</si>
  <si>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</si>
  <si>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</si>
  <si>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</si>
  <si>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</si>
  <si>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</si>
  <si>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</si>
  <si>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</si>
  <si>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</si>
  <si>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</si>
  <si>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</si>
  <si>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</si>
  <si>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</si>
  <si>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</si>
  <si>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</si>
  <si>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</si>
  <si>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</si>
  <si>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</si>
  <si>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</si>
  <si>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</si>
  <si>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</si>
  <si>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</si>
  <si>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</si>
  <si>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</si>
  <si>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</si>
  <si>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</si>
  <si>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</si>
  <si>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</si>
  <si>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</si>
  <si>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</si>
  <si>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</si>
  <si>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</si>
  <si>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</si>
  <si>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</si>
  <si>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</si>
  <si>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</si>
  <si>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</si>
  <si>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</si>
  <si>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</si>
  <si>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</si>
  <si>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</si>
  <si>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</si>
  <si>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</si>
  <si>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</si>
  <si>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</si>
  <si>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</si>
  <si>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</si>
  <si>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</si>
  <si>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</si>
  <si>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</si>
  <si>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</si>
  <si>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</si>
  <si>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</si>
  <si>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</si>
  <si>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</si>
  <si>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</si>
  <si>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</si>
  <si>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</si>
  <si>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</si>
  <si>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</si>
  <si>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</si>
  <si>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</si>
  <si>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</si>
  <si>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</si>
  <si>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</si>
  <si>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</si>
  <si>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</si>
  <si>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</si>
  <si>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</si>
  <si>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</si>
  <si>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</si>
  <si>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</si>
  <si>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</si>
  <si>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</si>
  <si>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</si>
  <si>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</si>
  <si>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</si>
  <si>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</si>
  <si>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</si>
  <si>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</si>
  <si>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</si>
  <si>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</si>
  <si>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</si>
  <si>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</si>
  <si>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</si>
  <si>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</si>
  <si>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</si>
  <si>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</si>
  <si>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</si>
  <si>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</si>
  <si>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</si>
  <si>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</si>
  <si>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</si>
  <si>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</si>
  <si>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</si>
  <si>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</si>
  <si>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</si>
  <si>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</si>
  <si>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</si>
  <si>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</si>
  <si>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</si>
  <si>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</si>
  <si>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</si>
  <si>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</si>
  <si>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</si>
  <si>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</si>
  <si>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</si>
  <si>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</si>
  <si>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</si>
  <si>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</si>
  <si>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</si>
  <si>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</si>
  <si>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</si>
  <si>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</si>
  <si>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</si>
  <si>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</si>
  <si>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</si>
  <si>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</si>
  <si>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</si>
  <si>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</si>
  <si>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</si>
  <si>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</si>
  <si>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</si>
  <si>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</si>
  <si>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</si>
  <si>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</si>
  <si>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</si>
  <si>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</si>
  <si>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</si>
  <si>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</si>
  <si>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</si>
  <si>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</si>
  <si>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</si>
  <si>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</si>
  <si>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</si>
  <si>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</si>
  <si>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</si>
  <si>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</si>
  <si>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</si>
  <si>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</si>
  <si>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</si>
  <si>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</si>
  <si>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</si>
  <si>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</si>
  <si>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</si>
  <si>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</si>
  <si>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</si>
  <si>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</si>
  <si>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</si>
  <si>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</si>
  <si>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</si>
  <si>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</si>
  <si>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</si>
  <si>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</si>
  <si>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</si>
  <si>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</si>
  <si>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</si>
  <si>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</si>
  <si>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</si>
  <si>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</si>
  <si>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</si>
  <si>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</si>
  <si>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</si>
  <si>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</si>
  <si>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</si>
  <si>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</si>
  <si>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</si>
  <si>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</si>
  <si>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</si>
  <si>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</si>
  <si>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</si>
  <si>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</si>
  <si>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</si>
  <si>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</si>
  <si>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</si>
  <si>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</si>
  <si>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</si>
  <si>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</si>
  <si>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</si>
  <si>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</si>
  <si>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</si>
  <si>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</si>
  <si>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</si>
  <si>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</si>
  <si>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</si>
  <si>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</si>
  <si>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</si>
  <si>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</si>
  <si>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</si>
  <si>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</si>
  <si>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</si>
  <si>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</si>
  <si>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</si>
  <si>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</si>
  <si>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</si>
  <si>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</si>
  <si>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</si>
  <si>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</si>
  <si>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</si>
  <si>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</si>
  <si>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</si>
  <si>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</si>
  <si>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</si>
  <si>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</si>
  <si>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</si>
  <si>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</si>
  <si>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</si>
  <si>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</si>
  <si>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</si>
  <si>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</si>
  <si>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</si>
  <si>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</si>
  <si>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</si>
  <si>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</si>
  <si>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</si>
  <si>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</si>
  <si>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</si>
  <si>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</si>
  <si>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</si>
  <si>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</si>
  <si>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</si>
  <si>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</si>
  <si>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</si>
  <si>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</si>
  <si>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</si>
  <si>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</si>
  <si>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</si>
  <si>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</si>
  <si>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</si>
  <si>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</si>
  <si>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</si>
  <si>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</si>
  <si>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</si>
  <si>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</si>
  <si>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</si>
  <si>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</si>
  <si>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</si>
  <si>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</si>
  <si>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</si>
  <si>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</si>
  <si>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</si>
  <si>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</si>
  <si>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</si>
  <si>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</si>
  <si>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</si>
  <si>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</si>
  <si>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</si>
  <si>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</si>
  <si>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</si>
  <si>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</si>
  <si>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</si>
  <si>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</si>
  <si>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</si>
  <si>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</si>
  <si>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</si>
  <si>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</si>
  <si>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</si>
  <si>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</si>
  <si>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</si>
  <si>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</si>
  <si>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</si>
  <si>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</si>
  <si>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</si>
  <si>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</si>
  <si>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</si>
  <si>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</si>
  <si>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</si>
  <si>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</si>
  <si>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</si>
  <si>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</si>
  <si>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</si>
  <si>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</si>
  <si>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</si>
  <si>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</si>
  <si>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</si>
  <si>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</si>
  <si>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</si>
  <si>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</si>
  <si>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</si>
  <si>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</si>
  <si>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</si>
  <si>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</si>
  <si>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</si>
  <si>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</si>
  <si>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</si>
  <si>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</si>
  <si>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</si>
  <si>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</si>
  <si>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</si>
  <si>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</si>
  <si>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</si>
  <si>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</si>
  <si>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</si>
  <si>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</si>
  <si>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</si>
  <si>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</si>
  <si>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</si>
  <si>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</si>
  <si>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</si>
  <si>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</si>
  <si>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</si>
  <si>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</si>
  <si>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</si>
  <si>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</si>
  <si>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</si>
  <si>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</si>
  <si>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</si>
  <si>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</si>
  <si>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</si>
  <si>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</si>
  <si>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</si>
  <si>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</si>
  <si>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</si>
  <si>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</si>
  <si>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</si>
  <si>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</si>
  <si>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</si>
  <si>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</si>
  <si>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</si>
  <si>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</si>
  <si>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</si>
  <si>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</si>
  <si>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</si>
  <si>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</si>
  <si>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</si>
  <si>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</si>
  <si>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</si>
  <si>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</si>
  <si>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</si>
  <si>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</si>
  <si>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</si>
  <si>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</si>
  <si>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</si>
  <si>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</si>
  <si>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</si>
  <si>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</si>
  <si>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</si>
  <si>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</si>
  <si>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</si>
  <si>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</si>
  <si>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</si>
  <si>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</si>
  <si>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</si>
  <si>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</si>
  <si>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</si>
  <si>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</si>
  <si>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</si>
  <si>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</si>
  <si>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</si>
  <si>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</si>
  <si>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</si>
  <si>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</si>
  <si>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</si>
  <si>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</si>
  <si>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</si>
  <si>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</si>
  <si>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</si>
  <si>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</si>
  <si>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</si>
  <si>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</si>
  <si>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</si>
  <si>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</si>
  <si>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</si>
  <si>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</si>
  <si>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</si>
  <si>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</si>
  <si>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</si>
  <si>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</si>
  <si>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</si>
  <si>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</si>
  <si>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</si>
  <si>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</si>
  <si>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</si>
  <si>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</si>
  <si>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</si>
  <si>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</si>
  <si>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</si>
  <si>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</si>
  <si>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</si>
  <si>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</si>
  <si>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</si>
  <si>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</si>
  <si>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</si>
  <si>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</si>
  <si>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</si>
  <si>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</si>
  <si>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</si>
  <si>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</si>
  <si>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</si>
  <si>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</si>
  <si>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</si>
  <si>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</si>
  <si>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</si>
  <si>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</si>
  <si>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</si>
  <si>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</si>
  <si>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</si>
  <si>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</si>
  <si>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</si>
  <si>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</si>
  <si>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</si>
  <si>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</si>
  <si>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</si>
  <si>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</si>
  <si>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</si>
  <si>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</si>
  <si>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</si>
  <si>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</si>
  <si>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</si>
  <si>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</si>
  <si>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</si>
  <si>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</si>
  <si>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</si>
  <si>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</si>
  <si>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</si>
  <si>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</si>
  <si>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</si>
  <si>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</si>
  <si>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</si>
  <si>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</si>
  <si>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</si>
  <si>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</si>
  <si>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</si>
  <si>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</si>
  <si>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</si>
  <si>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</si>
  <si>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</si>
  <si>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</si>
  <si>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</si>
  <si>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</si>
  <si>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</si>
  <si>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</si>
  <si>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</si>
  <si>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</si>
  <si>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</si>
  <si>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</si>
  <si>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</si>
  <si>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</si>
  <si>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</si>
  <si>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</si>
  <si>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</si>
  <si>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</si>
  <si>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</si>
  <si>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</si>
  <si>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</si>
  <si>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</si>
  <si>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</si>
  <si>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</si>
  <si>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</si>
  <si>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</si>
  <si>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</si>
  <si>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</si>
  <si>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</si>
  <si>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</si>
  <si>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</si>
  <si>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</si>
  <si>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</si>
  <si>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</si>
  <si>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</si>
  <si>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</si>
  <si>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</si>
  <si>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</si>
  <si>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</si>
  <si>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</si>
  <si>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</si>
  <si>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</si>
  <si>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</si>
  <si>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</si>
  <si>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</si>
  <si>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</si>
  <si>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</si>
  <si>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</si>
  <si>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</si>
  <si>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</si>
  <si>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</si>
  <si>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</si>
  <si>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</si>
  <si>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</si>
  <si>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</si>
  <si>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</si>
  <si>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</si>
  <si>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</si>
  <si>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</si>
  <si>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</si>
  <si>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</si>
  <si>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</si>
  <si>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</si>
  <si>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</si>
  <si>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</si>
  <si>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</si>
  <si>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</si>
  <si>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</si>
  <si>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</si>
  <si>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</si>
  <si>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</si>
  <si>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</si>
  <si>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</si>
  <si>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</si>
  <si>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</si>
  <si>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</si>
  <si>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</si>
  <si>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</si>
  <si>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</si>
  <si>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</si>
  <si>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</si>
  <si>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</si>
  <si>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</si>
  <si>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</si>
  <si>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</si>
  <si>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</si>
  <si>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</si>
  <si>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</si>
  <si>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</si>
  <si>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</si>
  <si>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</si>
  <si>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</si>
  <si>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</si>
  <si>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</si>
  <si>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</si>
  <si>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</si>
  <si>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</si>
  <si>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</si>
  <si>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</si>
  <si>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</si>
  <si>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</si>
  <si>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</si>
  <si>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</si>
  <si>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</si>
  <si>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</si>
  <si>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</si>
  <si>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</si>
  <si>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</si>
  <si>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</si>
  <si>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</si>
  <si>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</si>
  <si>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</si>
  <si>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</si>
  <si>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</si>
  <si>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</si>
  <si>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</si>
  <si>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</si>
  <si>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</si>
  <si>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</si>
  <si>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</si>
  <si>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</si>
  <si>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</si>
  <si>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</si>
  <si>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</si>
  <si>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</si>
  <si>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</si>
  <si>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</si>
  <si>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</si>
  <si>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</si>
  <si>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</si>
  <si>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</si>
  <si>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</si>
  <si>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</si>
  <si>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</si>
  <si>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</si>
  <si>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</si>
  <si>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</si>
  <si>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</si>
  <si>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</si>
  <si>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</si>
  <si>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</si>
  <si>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</si>
  <si>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</si>
  <si>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</si>
  <si>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</si>
  <si>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</si>
  <si>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</si>
  <si>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</si>
  <si>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</si>
  <si>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</si>
  <si>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</si>
  <si>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</si>
  <si>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</si>
  <si>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</si>
  <si>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</si>
  <si>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</si>
  <si>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</si>
  <si>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</si>
  <si>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</si>
  <si>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</si>
  <si>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</si>
  <si>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</si>
  <si>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</si>
  <si>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</si>
  <si>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</si>
  <si>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</si>
  <si>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</si>
  <si>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</si>
  <si>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</si>
  <si>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</si>
  <si>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</si>
  <si>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</si>
  <si>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</si>
  <si>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</si>
  <si>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</si>
  <si>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</si>
  <si>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</si>
  <si>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</si>
  <si>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</si>
  <si>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</si>
  <si>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</si>
  <si>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</si>
  <si>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</si>
  <si>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</si>
  <si>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</si>
  <si>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</si>
  <si>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</si>
  <si>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</si>
  <si>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</si>
  <si>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</si>
  <si>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</si>
  <si>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</si>
  <si>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</si>
  <si>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</si>
  <si>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</si>
  <si>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</si>
  <si>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</si>
  <si>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</si>
  <si>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</si>
  <si>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</si>
  <si>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</si>
  <si>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</si>
  <si>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</si>
  <si>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</si>
  <si>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</si>
  <si>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</si>
  <si>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</si>
  <si>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</si>
  <si>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</si>
  <si>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</si>
  <si>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</si>
  <si>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</si>
  <si>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</si>
  <si>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</si>
  <si>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</si>
  <si>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</si>
  <si>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</si>
  <si>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</si>
  <si>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</si>
  <si>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</si>
  <si>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</si>
  <si>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</si>
  <si>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</si>
  <si>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</si>
  <si>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</si>
  <si>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</si>
  <si>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</si>
  <si>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</si>
  <si>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</si>
  <si>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</si>
  <si>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</si>
  <si>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</si>
  <si>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</si>
  <si>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</si>
  <si>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</si>
  <si>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</si>
  <si>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</si>
  <si>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</si>
  <si>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</si>
  <si>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</si>
  <si>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</si>
  <si>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</si>
  <si>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</si>
  <si>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</si>
  <si>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</si>
  <si>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</si>
  <si>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</si>
  <si>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</si>
  <si>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</si>
  <si>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</si>
  <si>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</si>
  <si>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</si>
  <si>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</si>
  <si>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</si>
  <si>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</si>
  <si>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</si>
  <si>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</si>
  <si>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</si>
  <si>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</si>
  <si>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</si>
  <si>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</si>
  <si>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</si>
  <si>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</si>
  <si>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</si>
  <si>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</si>
  <si>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</si>
  <si>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</si>
  <si>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</si>
  <si>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</si>
  <si>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</si>
  <si>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</si>
  <si>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</si>
  <si>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</si>
  <si>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</si>
  <si>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</si>
  <si>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</si>
  <si>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</si>
  <si>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</si>
  <si>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</si>
  <si>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</si>
  <si>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</si>
  <si>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</si>
  <si>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</si>
  <si>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</si>
  <si>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</si>
  <si>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</si>
  <si>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</si>
  <si>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</si>
  <si>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</si>
  <si>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</si>
  <si>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</si>
  <si>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</si>
  <si>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</si>
  <si>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</si>
  <si>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</si>
  <si>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</si>
  <si>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</si>
  <si>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</si>
  <si>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</si>
  <si>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</si>
  <si>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</si>
  <si>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</si>
  <si>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</si>
  <si>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</si>
  <si>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</si>
  <si>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</si>
  <si>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</si>
  <si>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</si>
  <si>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</si>
  <si>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</si>
  <si>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</si>
  <si>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</si>
  <si>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</si>
  <si>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</si>
  <si>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</si>
  <si>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</si>
  <si>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</si>
  <si>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</si>
  <si>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</si>
  <si>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</si>
  <si>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</si>
  <si>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</si>
  <si>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</si>
  <si>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</si>
  <si>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</si>
  <si>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</si>
  <si>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</si>
  <si>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</si>
  <si>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</si>
  <si>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</si>
  <si>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</si>
  <si>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</si>
  <si>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</si>
  <si>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</si>
  <si>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</si>
  <si>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</si>
  <si>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</si>
  <si>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</si>
  <si>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</si>
  <si>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</si>
  <si>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</si>
  <si>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</si>
  <si>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</si>
  <si>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</si>
  <si>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</si>
  <si>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</si>
  <si>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</si>
  <si>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</si>
  <si>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</si>
  <si>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</si>
  <si>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</si>
  <si>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</si>
  <si>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</si>
  <si>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</si>
  <si>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</si>
  <si>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</si>
  <si>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</si>
  <si>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</si>
  <si>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</si>
  <si>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</si>
  <si>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</si>
  <si>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</si>
  <si>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</si>
  <si>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</si>
  <si>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</si>
  <si>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</si>
  <si>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</si>
  <si>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</si>
  <si>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</si>
  <si>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</si>
  <si>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</si>
  <si>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</si>
  <si>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</si>
  <si>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</si>
  <si>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</si>
  <si>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</si>
  <si>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</si>
  <si>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</si>
  <si>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</si>
  <si>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</si>
  <si>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</si>
  <si>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</si>
  <si>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</si>
  <si>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</si>
  <si>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</si>
  <si>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</si>
  <si>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</si>
  <si>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</si>
  <si>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</si>
  <si>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</si>
  <si>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</si>
  <si>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</si>
  <si>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</si>
  <si>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</si>
  <si>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</si>
  <si>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</si>
  <si>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</si>
  <si>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</si>
  <si>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</si>
  <si>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</si>
  <si>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</si>
  <si>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</si>
  <si>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</si>
  <si>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</si>
  <si>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</si>
  <si>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</si>
  <si>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</si>
  <si>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</si>
  <si>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</si>
  <si>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</si>
  <si>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</si>
  <si>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</si>
  <si>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</si>
  <si>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</si>
  <si>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</si>
  <si>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</si>
  <si>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</si>
  <si>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</si>
  <si>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</si>
  <si>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</si>
  <si>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</si>
  <si>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</si>
  <si>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</si>
  <si>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</si>
  <si>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</si>
  <si>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</si>
  <si>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</si>
  <si>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</si>
  <si>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</si>
  <si>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</si>
  <si>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</si>
  <si>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</si>
  <si>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</si>
  <si>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</si>
  <si>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</si>
  <si>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</si>
  <si>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</si>
  <si>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</si>
  <si>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</si>
  <si>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</si>
  <si>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</si>
  <si>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</si>
  <si>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</si>
  <si>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</si>
  <si>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</si>
  <si>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</si>
  <si>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</si>
  <si>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</si>
  <si>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</si>
  <si>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</si>
  <si>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</si>
  <si>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</si>
  <si>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</si>
  <si>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</si>
  <si>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</si>
  <si>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</si>
  <si>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</si>
  <si>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</si>
  <si>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</si>
  <si>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</si>
  <si>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</si>
  <si>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</si>
  <si>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</si>
  <si>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</si>
  <si>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</si>
  <si>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</si>
  <si>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</si>
  <si>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</si>
  <si>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</si>
  <si>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</si>
  <si>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</si>
  <si>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</si>
  <si>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</si>
  <si>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</si>
  <si>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</si>
  <si>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</si>
  <si>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</si>
  <si>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</si>
  <si>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</si>
  <si>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</si>
  <si>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</si>
  <si>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</si>
  <si>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</si>
  <si>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</si>
  <si>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</si>
  <si>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</si>
  <si>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</si>
  <si>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</si>
  <si>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</si>
  <si>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</si>
  <si>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</si>
  <si>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</si>
  <si>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</si>
  <si>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</si>
  <si>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</si>
  <si>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</si>
  <si>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</si>
  <si>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</si>
  <si>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</si>
  <si>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</si>
  <si>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</si>
  <si>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</si>
  <si>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</si>
  <si>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</si>
  <si>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</si>
  <si>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</si>
  <si>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</si>
  <si>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</si>
  <si>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</si>
  <si>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</si>
  <si>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</si>
  <si>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</si>
  <si>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</si>
  <si>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</si>
  <si>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</si>
  <si>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</si>
  <si>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</si>
  <si>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</si>
  <si>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</si>
  <si>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</si>
  <si>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</si>
  <si>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</si>
  <si>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</si>
  <si>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</si>
  <si>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</si>
  <si>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</si>
  <si>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</si>
  <si>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</si>
  <si>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</si>
  <si>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</si>
  <si>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</si>
  <si>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</si>
  <si>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</si>
  <si>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</si>
  <si>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</si>
  <si>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</si>
  <si>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</si>
  <si>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</si>
  <si>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</si>
  <si>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</si>
  <si>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</si>
  <si>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</si>
  <si>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</si>
  <si>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</si>
  <si>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</si>
  <si>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</si>
  <si>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</si>
  <si>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</si>
  <si>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</si>
  <si>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</si>
  <si>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</si>
  <si>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</si>
  <si>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</si>
  <si>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</si>
  <si>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</si>
  <si>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</si>
  <si>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</si>
  <si>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</si>
  <si>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</si>
  <si>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</si>
  <si>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</si>
  <si>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</si>
  <si>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</si>
  <si>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</si>
  <si>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</si>
  <si>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</si>
  <si>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</si>
  <si>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</si>
  <si>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</si>
  <si>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</si>
  <si>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</si>
  <si>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</si>
  <si>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</si>
  <si>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</si>
  <si>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</si>
  <si>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</si>
  <si>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</si>
  <si>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</si>
  <si>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</si>
  <si>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</si>
  <si>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</si>
  <si>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</si>
  <si>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</si>
  <si>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</si>
  <si>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</si>
  <si>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</si>
  <si>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</si>
  <si>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</si>
  <si>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</si>
  <si>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</si>
  <si>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</si>
  <si>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</si>
  <si>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</si>
  <si>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</si>
  <si>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</si>
  <si>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</si>
  <si>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</si>
  <si>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</si>
  <si>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</si>
  <si>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</si>
  <si>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</si>
  <si>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</si>
  <si>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</si>
  <si>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</si>
  <si>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</si>
  <si>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</si>
  <si>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</si>
  <si>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</si>
  <si>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</si>
  <si>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</si>
  <si>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</si>
  <si>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</si>
  <si>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</si>
  <si>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</si>
  <si>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</si>
  <si>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</si>
  <si>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</si>
  <si>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</si>
  <si>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</si>
  <si>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</si>
  <si>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</si>
  <si>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</si>
  <si>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</si>
  <si>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</si>
  <si>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</si>
  <si>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</si>
  <si>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</si>
  <si>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</si>
  <si>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</si>
  <si>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</si>
  <si>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</si>
  <si>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</si>
  <si>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</si>
  <si>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</si>
  <si>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</si>
  <si>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</si>
  <si>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</si>
  <si>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</si>
  <si>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</si>
  <si>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</si>
  <si>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</si>
  <si>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</si>
  <si>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</si>
  <si>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</si>
  <si>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</si>
  <si>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</si>
  <si>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</si>
  <si>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</si>
  <si>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</si>
  <si>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</si>
  <si>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</si>
  <si>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</si>
  <si>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</si>
  <si>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</si>
  <si>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</si>
  <si>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</si>
  <si>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</si>
  <si>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</si>
  <si>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</si>
  <si>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</si>
  <si>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</si>
  <si>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</si>
  <si>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</si>
  <si>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</si>
  <si>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</si>
  <si>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</si>
  <si>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</si>
  <si>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</si>
  <si>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</si>
  <si>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</si>
  <si>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</si>
  <si>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</si>
  <si>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</si>
  <si>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</si>
  <si>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</si>
  <si>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</si>
  <si>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</si>
  <si>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</si>
  <si>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</si>
  <si>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</si>
  <si>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</si>
  <si>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</si>
  <si>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</si>
  <si>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</si>
  <si>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</si>
  <si>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</si>
  <si>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</si>
  <si>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</si>
  <si>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</si>
  <si>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</si>
  <si>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</si>
  <si>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</si>
  <si>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</si>
  <si>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</si>
  <si>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</si>
  <si>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</si>
  <si>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</si>
  <si>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</si>
  <si>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</si>
  <si>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</si>
  <si>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</si>
  <si>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</si>
  <si>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</si>
  <si>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</si>
  <si>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</si>
  <si>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</si>
  <si>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</si>
  <si>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</si>
  <si>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</si>
  <si>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</si>
  <si>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</si>
  <si>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</si>
  <si>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</si>
  <si>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</si>
  <si>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</si>
  <si>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</si>
  <si>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</si>
  <si>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</si>
  <si>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</si>
  <si>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</si>
  <si>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</si>
  <si>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</si>
  <si>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</si>
  <si>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</si>
  <si>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</si>
  <si>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</si>
  <si>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</si>
  <si>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</si>
  <si>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</si>
  <si>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</si>
  <si>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</si>
  <si>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</si>
  <si>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</si>
  <si>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</si>
  <si>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</si>
  <si>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</si>
  <si>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</si>
  <si>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</si>
  <si>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</si>
  <si>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</si>
  <si>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</si>
  <si>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</si>
  <si>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</si>
  <si>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</si>
  <si>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</si>
  <si>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</si>
  <si>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</si>
  <si>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</si>
  <si>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</si>
  <si>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</si>
  <si>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</si>
  <si>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</si>
  <si>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</si>
  <si>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</si>
  <si>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</si>
  <si>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</si>
  <si>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</si>
  <si>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</si>
  <si>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</si>
  <si>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</si>
  <si>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</si>
  <si>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</si>
  <si>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</si>
  <si>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</si>
  <si>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</si>
  <si>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</si>
  <si>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</si>
  <si>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</si>
  <si>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</si>
  <si>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</si>
  <si>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</si>
  <si>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</si>
  <si>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</si>
  <si>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</si>
  <si>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</si>
  <si>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</si>
  <si>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</si>
  <si>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</si>
  <si>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</si>
  <si>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</si>
  <si>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</si>
  <si>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</si>
  <si>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</si>
  <si>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</si>
  <si>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</si>
  <si>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</si>
  <si>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</si>
  <si>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</si>
  <si>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</si>
  <si>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</si>
  <si>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</si>
  <si>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</si>
  <si>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</si>
  <si>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</si>
  <si>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</si>
  <si>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</si>
  <si>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</si>
  <si>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</si>
  <si>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</si>
  <si>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</si>
  <si>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</si>
  <si>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</si>
  <si>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</si>
  <si>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</si>
  <si>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</si>
  <si>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</si>
  <si>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</si>
  <si>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</si>
  <si>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</si>
  <si>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</si>
  <si>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</si>
  <si>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</si>
  <si>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</si>
  <si>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</si>
  <si>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</si>
  <si>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</si>
  <si>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</si>
  <si>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</si>
  <si>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</si>
  <si>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</si>
  <si>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</si>
  <si>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</si>
  <si>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</si>
  <si>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</si>
  <si>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</si>
  <si>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</si>
  <si>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</si>
  <si>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</si>
  <si>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</si>
  <si>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</si>
  <si>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</si>
  <si>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</si>
  <si>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</si>
  <si>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</si>
  <si>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</si>
  <si>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</si>
  <si>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</si>
  <si>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</si>
  <si>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</si>
  <si>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</si>
  <si>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</si>
  <si>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</si>
  <si>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</si>
  <si>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</si>
  <si>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</si>
  <si>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</si>
  <si>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</si>
  <si>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</si>
  <si>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</si>
  <si>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</si>
  <si>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</si>
  <si>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</si>
  <si>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</si>
  <si>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</si>
  <si>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</si>
  <si>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</si>
  <si>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</si>
  <si>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</si>
  <si>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</si>
  <si>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</si>
  <si>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</si>
  <si>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</si>
  <si>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</si>
  <si>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</si>
  <si>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</si>
  <si>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</si>
  <si>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</si>
  <si>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</si>
  <si>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</si>
  <si>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</si>
  <si>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</si>
  <si>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</si>
  <si>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</si>
  <si>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</si>
  <si>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</si>
  <si>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</si>
  <si>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</si>
  <si>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</si>
  <si>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</si>
  <si>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</si>
  <si>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</si>
  <si>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</si>
  <si>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</si>
  <si>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</si>
  <si>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</si>
  <si>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</si>
  <si>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</si>
  <si>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</si>
  <si>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</si>
  <si>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</si>
  <si>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</si>
  <si>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</si>
  <si>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</si>
  <si>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</si>
  <si>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</si>
  <si>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</si>
  <si>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</si>
  <si>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</si>
  <si>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</si>
  <si>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</si>
  <si>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</si>
  <si>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</si>
  <si>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</si>
  <si>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</si>
  <si>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</si>
  <si>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</si>
  <si>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</si>
  <si>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</si>
  <si>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</si>
  <si>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</si>
  <si>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</si>
  <si>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</si>
  <si>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</si>
  <si>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</si>
  <si>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</si>
  <si>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</si>
  <si>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</si>
  <si>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</si>
  <si>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</si>
  <si>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</si>
  <si>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</si>
  <si>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</si>
  <si>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</si>
  <si>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</si>
  <si>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</si>
  <si>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</si>
  <si>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</si>
  <si>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</si>
  <si>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</si>
  <si>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</si>
  <si>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</si>
  <si>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</si>
  <si>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</si>
  <si>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</si>
  <si>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</si>
  <si>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</si>
  <si>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</si>
  <si>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</si>
  <si>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</si>
  <si>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</si>
  <si>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</si>
  <si>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</si>
  <si>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</si>
  <si>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</si>
  <si>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</si>
  <si>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</si>
  <si>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</si>
  <si>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</si>
  <si>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</si>
  <si>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</si>
  <si>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</si>
  <si>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</si>
  <si>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</si>
  <si>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</si>
  <si>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</si>
  <si>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</si>
  <si>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</si>
  <si>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</si>
  <si>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</si>
  <si>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</si>
  <si>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</si>
  <si>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</si>
  <si>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</si>
  <si>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</si>
  <si>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</si>
  <si>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</si>
  <si>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</si>
  <si>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</si>
  <si>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</si>
  <si>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</si>
  <si>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</si>
  <si>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</si>
  <si>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</si>
  <si>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</si>
  <si>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</si>
  <si>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</si>
  <si>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</si>
  <si>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</si>
  <si>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</si>
  <si>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</si>
  <si>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</si>
  <si>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</si>
  <si>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</si>
  <si>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</si>
  <si>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</si>
  <si>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</si>
  <si>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</si>
  <si>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</si>
  <si>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</si>
  <si>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</si>
  <si>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</si>
  <si>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</si>
  <si>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</si>
  <si>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</si>
  <si>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</si>
  <si>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</si>
  <si>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</si>
  <si>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</si>
  <si>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</si>
  <si>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</si>
  <si>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</si>
  <si>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</si>
  <si>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</si>
  <si>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</si>
  <si>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</si>
  <si>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</si>
  <si>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</si>
  <si>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</si>
  <si>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</si>
  <si>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</si>
  <si>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</si>
  <si>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</si>
  <si>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</si>
  <si>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</si>
  <si>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</si>
  <si>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</si>
  <si>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</si>
  <si>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</si>
  <si>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</si>
  <si>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</si>
  <si>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</si>
  <si>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</si>
  <si>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</si>
  <si>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</si>
  <si>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</si>
  <si>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</si>
  <si>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</si>
  <si>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</si>
  <si>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</si>
  <si>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</si>
  <si>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</si>
  <si>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</si>
  <si>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</si>
  <si>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</si>
  <si>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</si>
  <si>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</si>
  <si>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</si>
  <si>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</si>
  <si>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</si>
  <si>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</si>
  <si>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</si>
  <si>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</si>
  <si>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</si>
  <si>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</si>
  <si>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</si>
  <si>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</si>
  <si>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</si>
  <si>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</si>
  <si>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</si>
  <si>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</si>
  <si>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</si>
  <si>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</si>
  <si>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</si>
  <si>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</si>
  <si>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</si>
  <si>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</si>
  <si>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</si>
  <si>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</si>
  <si>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</si>
  <si>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</si>
  <si>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</si>
  <si>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</si>
  <si>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</si>
  <si>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</si>
  <si>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</si>
  <si>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</si>
  <si>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</si>
  <si>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</si>
  <si>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</si>
  <si>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</si>
  <si>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</si>
  <si>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</si>
  <si>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</si>
  <si>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</si>
  <si>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</si>
  <si>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</si>
  <si>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</si>
  <si>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</si>
  <si>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</si>
  <si>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</si>
  <si>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</si>
  <si>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</si>
  <si>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</si>
  <si>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</si>
  <si>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</si>
  <si>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</si>
  <si>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</si>
  <si>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</si>
  <si>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</si>
  <si>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</si>
  <si>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</si>
  <si>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</si>
  <si>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</si>
  <si>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</si>
  <si>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</si>
  <si>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</si>
  <si>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</si>
  <si>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</si>
  <si>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</si>
  <si>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</si>
  <si>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</si>
  <si>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</si>
  <si>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</si>
  <si>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</si>
  <si>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</si>
  <si>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</si>
  <si>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</si>
  <si>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</si>
  <si>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</si>
  <si>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</si>
  <si>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</si>
  <si>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</si>
  <si>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</si>
  <si>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</si>
  <si>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</si>
  <si>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</si>
  <si>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</si>
  <si>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</si>
  <si>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</si>
  <si>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</si>
  <si>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</si>
  <si>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</si>
  <si>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</si>
  <si>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</si>
  <si>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</si>
  <si>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</si>
  <si>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</si>
  <si>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</si>
  <si>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</si>
  <si>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</si>
  <si>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</si>
  <si>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</si>
  <si>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</si>
  <si>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</si>
  <si>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</si>
  <si>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</si>
  <si>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</si>
  <si>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</si>
  <si>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</si>
  <si>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</si>
  <si>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</si>
  <si>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</si>
  <si>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</si>
  <si>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</si>
  <si>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</si>
  <si>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</si>
  <si>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</si>
  <si>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</si>
  <si>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</si>
  <si>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</si>
  <si>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</si>
  <si>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</si>
  <si>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</si>
  <si>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</si>
  <si>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</si>
  <si>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</si>
  <si>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</si>
  <si>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</si>
  <si>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</si>
  <si>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</si>
  <si>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</si>
  <si>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</si>
  <si>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</si>
  <si>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</si>
  <si>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</si>
  <si>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</si>
  <si>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</si>
  <si>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</si>
  <si>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</si>
  <si>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</si>
  <si>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</si>
  <si>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</si>
  <si>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</si>
  <si>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</si>
  <si>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</si>
  <si>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</si>
  <si>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</si>
  <si>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</si>
  <si>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</si>
  <si>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</si>
  <si>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</si>
  <si>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</si>
  <si>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</si>
  <si>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</si>
  <si>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</si>
  <si>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</si>
  <si>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</si>
  <si>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</si>
  <si>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</si>
  <si>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</si>
  <si>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</si>
  <si>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</si>
  <si>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</si>
  <si>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</si>
  <si>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</si>
  <si>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</si>
  <si>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</si>
  <si>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</si>
  <si>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</si>
  <si>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</si>
  <si>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</si>
  <si>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</si>
  <si>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</si>
  <si>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</si>
  <si>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</si>
  <si>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</si>
  <si>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</si>
  <si>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</si>
  <si>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</si>
  <si>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</si>
  <si>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</si>
  <si>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</si>
  <si>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</si>
  <si>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</si>
  <si>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</si>
  <si>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</si>
  <si>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</si>
  <si>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</si>
  <si>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</si>
  <si>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</si>
  <si>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</si>
  <si>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</si>
  <si>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</si>
  <si>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</si>
  <si>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</si>
  <si>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</si>
  <si>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</si>
  <si>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</si>
  <si>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</si>
  <si>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</si>
  <si>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</si>
  <si>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</si>
  <si>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</si>
  <si>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</si>
  <si>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</si>
  <si>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</si>
  <si>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</si>
  <si>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</si>
  <si>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</si>
  <si>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</si>
  <si>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</si>
  <si>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</si>
  <si>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</si>
  <si>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</si>
  <si>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</si>
  <si>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</si>
  <si>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</si>
  <si>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</si>
  <si>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</si>
  <si>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</si>
  <si>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</si>
  <si>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</si>
  <si>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</si>
  <si>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</si>
  <si>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</si>
  <si>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</si>
  <si>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</si>
  <si>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</si>
  <si>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</si>
  <si>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</si>
  <si>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</si>
  <si>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</si>
  <si>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</si>
  <si>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</si>
  <si>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</si>
  <si>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</si>
  <si>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</si>
  <si>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</si>
  <si>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</si>
  <si>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</si>
  <si>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</si>
  <si>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</si>
  <si>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</si>
  <si>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</si>
  <si>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</si>
  <si>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</si>
  <si>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</si>
  <si>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</si>
  <si>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</si>
  <si>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</si>
  <si>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</si>
  <si>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</si>
  <si>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</si>
  <si>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</si>
  <si>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</si>
  <si>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</si>
  <si>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</si>
  <si>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</si>
  <si>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</si>
  <si>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</si>
  <si>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</si>
  <si>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</si>
  <si>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</si>
  <si>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</si>
  <si>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</si>
  <si>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</si>
  <si>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</si>
  <si>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</si>
  <si>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</si>
  <si>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</si>
  <si>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</si>
  <si>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</si>
  <si>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</si>
  <si>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</si>
  <si>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</si>
  <si>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</si>
  <si>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</si>
  <si>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</si>
  <si>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</si>
  <si>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</si>
  <si>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</si>
  <si>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</si>
  <si>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</si>
  <si>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</si>
  <si>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</si>
  <si>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</si>
  <si>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</si>
  <si>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</si>
  <si>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</si>
  <si>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</si>
  <si>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</si>
  <si>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</si>
  <si>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</si>
  <si>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</si>
  <si>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</si>
  <si>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</si>
  <si>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</si>
  <si>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</si>
  <si>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</si>
  <si>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</si>
  <si>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</si>
  <si>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</si>
  <si>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</si>
  <si>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</si>
  <si>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</si>
  <si>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</si>
  <si>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</si>
  <si>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</si>
  <si>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</si>
  <si>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</si>
  <si>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</si>
  <si>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</si>
  <si>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</si>
  <si>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</si>
  <si>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</si>
  <si>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</si>
  <si>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</si>
  <si>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</si>
  <si>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</si>
  <si>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</si>
  <si>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</si>
  <si>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</si>
  <si>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</si>
  <si>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</si>
  <si>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</si>
  <si>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</si>
  <si>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</si>
  <si>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</si>
  <si>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</si>
  <si>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</si>
  <si>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</si>
  <si>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</si>
  <si>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</si>
  <si>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</si>
  <si>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</si>
  <si>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</si>
  <si>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</si>
  <si>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</si>
  <si>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</si>
  <si>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</si>
  <si>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</si>
  <si>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</si>
  <si>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</si>
  <si>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</si>
  <si>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</si>
  <si>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</si>
  <si>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</si>
  <si>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</si>
  <si>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</si>
  <si>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</si>
  <si>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</si>
  <si>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</si>
  <si>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</si>
  <si>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</si>
  <si>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</si>
  <si>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</si>
  <si>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</si>
  <si>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</si>
  <si>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</si>
  <si>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</si>
  <si>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</si>
  <si>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</si>
  <si>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</si>
  <si>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</si>
  <si>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</si>
  <si>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</si>
  <si>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</si>
  <si>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</si>
  <si>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</si>
  <si>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</si>
  <si>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</si>
  <si>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</si>
  <si>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</si>
  <si>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</si>
  <si>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</si>
  <si>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</si>
  <si>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</si>
  <si>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</si>
  <si>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</si>
  <si>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</si>
  <si>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</si>
  <si>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</si>
  <si>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</si>
  <si>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</si>
  <si>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</si>
  <si>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</si>
  <si>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</si>
  <si>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</si>
  <si>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</si>
  <si>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</si>
  <si>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</si>
  <si>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</si>
  <si>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</si>
  <si>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</si>
  <si>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</si>
  <si>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</si>
  <si>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</si>
  <si>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</si>
  <si>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</si>
  <si>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</si>
  <si>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</si>
  <si>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</si>
  <si>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</si>
  <si>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</si>
  <si>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</si>
  <si>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</si>
  <si>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</si>
  <si>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</si>
  <si>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</si>
  <si>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</si>
  <si>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</si>
  <si>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</si>
  <si>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</si>
  <si>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</si>
  <si>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</si>
  <si>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</si>
  <si>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</si>
  <si>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</si>
  <si>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</si>
  <si>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</si>
  <si>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</si>
  <si>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</si>
  <si>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</si>
  <si>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</si>
  <si>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</si>
  <si>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</si>
  <si>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</si>
  <si>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</si>
  <si>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</si>
  <si>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</si>
  <si>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</si>
  <si>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</si>
  <si>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</si>
  <si>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</si>
  <si>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</si>
  <si>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</si>
  <si>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</si>
  <si>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</si>
  <si>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</si>
  <si>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</si>
  <si>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</si>
  <si>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</si>
  <si>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</si>
  <si>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</si>
  <si>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</si>
  <si>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</si>
  <si>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</si>
  <si>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</si>
  <si>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</si>
  <si>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</si>
  <si>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</si>
  <si>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</si>
  <si>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</si>
  <si>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</si>
  <si>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</si>
  <si>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</si>
  <si>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</si>
  <si>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</si>
  <si>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</si>
  <si>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</si>
  <si>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</si>
  <si>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</si>
  <si>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</si>
  <si>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</si>
  <si>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</si>
  <si>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</si>
  <si>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</si>
  <si>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</si>
  <si>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</si>
  <si>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</si>
  <si>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</si>
  <si>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</si>
  <si>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</si>
  <si>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</si>
  <si>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</si>
  <si>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</si>
  <si>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</si>
  <si>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</si>
  <si>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</si>
  <si>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</si>
  <si>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</si>
  <si>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</si>
  <si>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</si>
  <si>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</si>
  <si>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</si>
  <si>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</si>
  <si>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</si>
  <si>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</si>
  <si>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</si>
  <si>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</si>
  <si>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</si>
  <si>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</si>
  <si>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</si>
  <si>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</si>
  <si>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</si>
  <si>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</si>
  <si>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</si>
  <si>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</si>
  <si>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</si>
  <si>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</si>
  <si>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</si>
  <si>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</si>
  <si>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</si>
  <si>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</si>
  <si>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</si>
  <si>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</si>
  <si>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</si>
  <si>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</si>
  <si>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</si>
  <si>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</si>
  <si>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</si>
  <si>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</si>
  <si>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</si>
  <si>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</si>
  <si>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</si>
  <si>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</si>
  <si>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</si>
  <si>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</si>
  <si>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</si>
  <si>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</si>
  <si>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</si>
  <si>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</si>
  <si>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</si>
  <si>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</si>
  <si>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</si>
  <si>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</si>
  <si>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</si>
  <si>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</si>
  <si>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</si>
  <si>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</si>
  <si>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</si>
  <si>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</si>
  <si>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</si>
  <si>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</si>
  <si>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</si>
  <si>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</si>
  <si>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</si>
  <si>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</si>
  <si>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</si>
  <si>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</si>
  <si>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</si>
  <si>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</si>
  <si>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</si>
  <si>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</si>
  <si>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</si>
  <si>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</si>
  <si>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</si>
  <si>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</si>
  <si>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</si>
  <si>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</si>
  <si>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</si>
  <si>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</si>
  <si>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</si>
  <si>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</si>
  <si>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</si>
  <si>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</si>
  <si>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</si>
  <si>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</si>
  <si>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</si>
  <si>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</si>
  <si>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</si>
  <si>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</si>
  <si>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</si>
  <si>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</si>
  <si>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</si>
  <si>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</si>
  <si>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</si>
  <si>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</si>
  <si>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</si>
  <si>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</si>
  <si>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</si>
  <si>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</si>
  <si>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</si>
  <si>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</si>
  <si>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</si>
  <si>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</si>
  <si>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</si>
  <si>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</si>
  <si>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</si>
  <si>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</si>
  <si>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</si>
  <si>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</si>
  <si>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</si>
  <si>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</si>
  <si>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</si>
  <si>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</si>
  <si>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</si>
  <si>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</si>
  <si>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</si>
  <si>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</si>
  <si>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</si>
  <si>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</si>
  <si>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</si>
  <si>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</si>
  <si>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</si>
  <si>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</si>
  <si>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</si>
  <si>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</si>
  <si>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</si>
  <si>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</si>
  <si>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</si>
  <si>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</si>
  <si>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</si>
  <si>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</si>
  <si>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</si>
  <si>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</si>
  <si>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</si>
  <si>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</si>
  <si>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</si>
  <si>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</si>
  <si>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</si>
  <si>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</si>
  <si>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</si>
  <si>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</si>
  <si>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</si>
  <si>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</si>
  <si>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</si>
  <si>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</si>
  <si>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</si>
  <si>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</si>
  <si>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</si>
  <si>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</si>
  <si>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</si>
  <si>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</si>
  <si>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</si>
  <si>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</si>
  <si>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</si>
  <si>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</si>
  <si>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</si>
  <si>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</si>
  <si>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</si>
  <si>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</si>
  <si>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</si>
  <si>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</si>
  <si>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</si>
  <si>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</si>
  <si>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</si>
  <si>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</si>
  <si>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</si>
  <si>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</si>
  <si>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</si>
  <si>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</si>
  <si>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</si>
  <si>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</si>
  <si>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</si>
  <si>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</si>
  <si>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</si>
  <si>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</si>
  <si>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</si>
  <si>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</si>
  <si>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</si>
  <si>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</si>
  <si>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</si>
  <si>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</si>
  <si>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</si>
  <si>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</si>
  <si>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</si>
  <si>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</si>
  <si>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</si>
  <si>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</si>
  <si>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</si>
  <si>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</si>
  <si>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</si>
  <si>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</si>
  <si>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</si>
  <si>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</si>
  <si>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</si>
  <si>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</si>
  <si>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</si>
  <si>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</si>
  <si>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</si>
  <si>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</si>
  <si>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</si>
  <si>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</si>
  <si>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</si>
  <si>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</si>
  <si>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</si>
  <si>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</si>
  <si>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</si>
  <si>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</si>
  <si>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</si>
  <si>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</si>
  <si>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</si>
  <si>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</si>
  <si>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</si>
  <si>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</si>
  <si>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</si>
  <si>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</si>
  <si>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</si>
  <si>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</si>
  <si>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</si>
  <si>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</si>
  <si>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</si>
  <si>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</si>
  <si>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</si>
  <si>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</si>
  <si>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</si>
  <si>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</si>
  <si>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</si>
  <si>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</si>
  <si>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</si>
  <si>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</si>
  <si>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</si>
  <si>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</si>
  <si>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</si>
  <si>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</si>
  <si>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</si>
  <si>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</si>
  <si>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</si>
  <si>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</si>
  <si>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</si>
  <si>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</si>
  <si>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</si>
  <si>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</si>
  <si>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</si>
  <si>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</si>
  <si>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</si>
  <si>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</si>
  <si>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</si>
  <si>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</si>
  <si>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</si>
  <si>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</si>
  <si>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</si>
  <si>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</si>
  <si>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</si>
  <si>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</si>
  <si>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</si>
  <si>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</si>
  <si>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</si>
  <si>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</si>
  <si>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</si>
  <si>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</si>
  <si>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</si>
  <si>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</si>
  <si>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</si>
  <si>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</si>
  <si>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</si>
  <si>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</si>
  <si>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</si>
  <si>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</si>
  <si>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</si>
  <si>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</si>
  <si>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</si>
  <si>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</si>
  <si>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</si>
  <si>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</si>
  <si>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</si>
  <si>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</si>
  <si>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</si>
  <si>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</si>
  <si>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</si>
  <si>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</si>
  <si>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</si>
  <si>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</si>
  <si>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</si>
  <si>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</si>
  <si>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</si>
  <si>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</si>
  <si>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</si>
  <si>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</si>
  <si>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</si>
  <si>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</si>
  <si>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</si>
  <si>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</si>
  <si>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</si>
  <si>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</si>
  <si>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</si>
  <si>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</si>
  <si>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</si>
  <si>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</si>
  <si>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</si>
  <si>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</si>
  <si>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</si>
  <si>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</si>
  <si>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</si>
  <si>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</si>
  <si>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</si>
  <si>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</si>
  <si>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</si>
  <si>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</si>
  <si>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</si>
  <si>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</si>
  <si>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</si>
  <si>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</si>
  <si>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</si>
  <si>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</si>
  <si>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</si>
  <si>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</si>
  <si>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</si>
  <si>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</si>
  <si>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</si>
  <si>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</si>
  <si>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</si>
  <si>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</si>
  <si>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</si>
  <si>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</si>
  <si>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</si>
  <si>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</si>
  <si>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</si>
  <si>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</si>
  <si>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</si>
  <si>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</si>
  <si>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</si>
  <si>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</si>
  <si>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</si>
  <si>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</si>
  <si>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</si>
  <si>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</si>
  <si>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</si>
  <si>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</si>
  <si>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</si>
  <si>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</si>
  <si>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</si>
  <si>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</si>
  <si>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</si>
  <si>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</si>
  <si>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</si>
  <si>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</si>
  <si>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</si>
  <si>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</si>
  <si>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</si>
  <si>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</si>
  <si>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</si>
  <si>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</si>
  <si>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</si>
  <si>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</si>
  <si>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</si>
  <si>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</si>
  <si>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</si>
  <si>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</si>
  <si>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</si>
  <si>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</si>
  <si>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</si>
  <si>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</si>
  <si>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</si>
  <si>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</si>
  <si>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</si>
  <si>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</si>
  <si>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</si>
  <si>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</si>
  <si>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</si>
  <si>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</si>
  <si>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</si>
  <si>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</si>
  <si>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</si>
  <si>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</si>
  <si>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</si>
  <si>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</si>
  <si>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</si>
  <si>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</si>
  <si>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</si>
  <si>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</si>
  <si>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</si>
  <si>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</si>
  <si>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</si>
  <si>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</si>
  <si>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</si>
  <si>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</si>
  <si>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</si>
  <si>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</si>
  <si>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</si>
  <si>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</si>
  <si>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</si>
  <si>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</si>
  <si>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</si>
  <si>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</si>
  <si>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</si>
  <si>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</si>
  <si>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</si>
  <si>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</si>
  <si>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</si>
  <si>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</si>
  <si>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</si>
  <si>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</si>
  <si>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</si>
  <si>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</si>
  <si>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</si>
  <si>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</si>
  <si>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</si>
  <si>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</si>
  <si>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</si>
  <si>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</si>
  <si>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</si>
  <si>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</si>
  <si>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</si>
  <si>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</si>
  <si>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</si>
  <si>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</si>
  <si>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</si>
  <si>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</si>
  <si>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</si>
  <si>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</si>
  <si>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</si>
  <si>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</si>
  <si>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</si>
  <si>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</si>
  <si>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</si>
  <si>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</si>
  <si>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</si>
  <si>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</si>
  <si>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</si>
  <si>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</si>
  <si>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</si>
  <si>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</si>
  <si>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</si>
  <si>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</si>
  <si>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</si>
  <si>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</si>
  <si>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</si>
  <si>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</si>
  <si>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</si>
  <si>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</si>
  <si>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</si>
  <si>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</si>
  <si>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</si>
  <si>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</si>
  <si>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</si>
  <si>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</si>
  <si>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</si>
  <si>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</si>
  <si>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</si>
  <si>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</si>
  <si>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</si>
  <si>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</si>
  <si>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</si>
  <si>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</si>
  <si>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</si>
  <si>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</si>
  <si>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</si>
  <si>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</si>
  <si>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</si>
  <si>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</si>
  <si>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</si>
  <si>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</si>
  <si>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</si>
  <si>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</si>
  <si>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</si>
  <si>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</si>
  <si>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</si>
  <si>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</si>
  <si>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</si>
  <si>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</si>
  <si>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</si>
  <si>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</si>
  <si>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</si>
  <si>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</si>
  <si>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</si>
  <si>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</si>
  <si>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</si>
  <si>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</si>
  <si>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</si>
  <si>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</si>
  <si>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</si>
  <si>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</si>
  <si>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</si>
  <si>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</si>
  <si>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</si>
  <si>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</si>
  <si>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</si>
  <si>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</si>
  <si>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</si>
  <si>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</si>
  <si>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</si>
  <si>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</si>
  <si>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</si>
  <si>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</si>
  <si>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</si>
  <si>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</si>
  <si>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</si>
  <si>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</si>
  <si>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</si>
  <si>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</si>
  <si>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</si>
  <si>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</si>
  <si>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</si>
  <si>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</si>
  <si>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</si>
  <si>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</si>
  <si>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</si>
  <si>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</si>
  <si>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</si>
  <si>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</si>
  <si>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</si>
  <si>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</si>
  <si>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</si>
  <si>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</si>
  <si>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</si>
  <si>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</si>
  <si>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</si>
  <si>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</si>
  <si>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</si>
  <si>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</si>
  <si>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</si>
  <si>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</si>
  <si>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</si>
  <si>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</si>
  <si>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</si>
  <si>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</si>
  <si>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</si>
  <si>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</si>
  <si>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</si>
  <si>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</si>
  <si>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</si>
  <si>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</si>
  <si>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</si>
  <si>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</si>
  <si>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</si>
  <si>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</si>
  <si>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</si>
  <si>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</si>
  <si>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</si>
  <si>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</si>
  <si>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</si>
  <si>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</si>
  <si>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</si>
  <si>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</si>
  <si>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</si>
  <si>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</si>
  <si>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</si>
  <si>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</si>
  <si>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</si>
  <si>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</si>
  <si>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</si>
  <si>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</si>
  <si>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</si>
  <si>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</si>
  <si>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</si>
  <si>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</si>
  <si>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</si>
  <si>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</si>
  <si>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</si>
  <si>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</si>
  <si>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</si>
  <si>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</si>
  <si>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</si>
  <si>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</si>
  <si>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</si>
  <si>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</si>
  <si>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</si>
  <si>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</si>
  <si>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</si>
  <si>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</si>
  <si>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</si>
  <si>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</si>
  <si>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</si>
  <si>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</si>
  <si>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</si>
  <si>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</si>
  <si>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</si>
  <si>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</si>
  <si>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</si>
  <si>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</si>
  <si>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</si>
  <si>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</si>
  <si>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</si>
  <si>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</si>
  <si>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</si>
  <si>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</si>
  <si>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</si>
  <si>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</si>
  <si>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</si>
  <si>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</si>
  <si>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</si>
  <si>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</si>
  <si>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</si>
  <si>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</si>
  <si>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</si>
  <si>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</si>
  <si>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</si>
  <si>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</si>
  <si>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</si>
  <si>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</si>
  <si>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</si>
  <si>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</si>
  <si>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</si>
  <si>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</si>
  <si>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</si>
  <si>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</si>
  <si>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</si>
  <si>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</si>
  <si>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</si>
  <si>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</si>
  <si>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</si>
  <si>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</si>
  <si>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</si>
  <si>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</si>
  <si>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</si>
  <si>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</si>
  <si>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</si>
  <si>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</si>
  <si>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</si>
  <si>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</si>
  <si>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</si>
  <si>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</si>
  <si>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</si>
  <si>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</si>
  <si>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</si>
  <si>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</si>
  <si>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</si>
  <si>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</si>
  <si>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</si>
  <si>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</si>
  <si>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</si>
  <si>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</si>
  <si>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</si>
  <si>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</si>
  <si>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</si>
  <si>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</si>
  <si>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</si>
  <si>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</si>
  <si>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</si>
  <si>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</si>
  <si>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</si>
  <si>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</si>
  <si>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</si>
  <si>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</si>
  <si>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</si>
  <si>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</si>
  <si>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</si>
  <si>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</si>
  <si>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</si>
  <si>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</si>
  <si>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</si>
  <si>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</si>
  <si>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</si>
  <si>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</si>
  <si>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</si>
  <si>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</si>
  <si>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</si>
  <si>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</si>
  <si>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</si>
  <si>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</si>
  <si>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</si>
  <si>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</si>
  <si>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</si>
  <si>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</si>
  <si>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</si>
  <si>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</si>
  <si>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</si>
  <si>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</si>
  <si>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</si>
  <si>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</si>
  <si>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</si>
  <si>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</si>
  <si>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</si>
  <si>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</si>
  <si>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</si>
  <si>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</si>
  <si>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</si>
  <si>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</si>
  <si>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</si>
  <si>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</si>
  <si>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</si>
  <si>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</si>
  <si>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</si>
  <si>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</si>
  <si>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</si>
  <si>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</si>
  <si>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</si>
  <si>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</si>
  <si>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</si>
  <si>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</si>
  <si>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</si>
  <si>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</si>
  <si>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</si>
  <si>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</si>
  <si>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</si>
  <si>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</si>
  <si>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</si>
  <si>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</si>
  <si>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</si>
  <si>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</si>
  <si>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</si>
  <si>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</si>
  <si>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</si>
  <si>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</si>
  <si>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</si>
  <si>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</si>
  <si>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</si>
  <si>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</si>
  <si>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</si>
  <si>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</si>
  <si>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</si>
  <si>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</si>
  <si>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</si>
  <si>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</si>
  <si>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</si>
  <si>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</si>
  <si>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</si>
  <si>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</si>
  <si>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</si>
  <si>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</si>
  <si>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</si>
  <si>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</si>
  <si>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</si>
  <si>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</si>
  <si>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</si>
  <si>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</si>
  <si>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</si>
  <si>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</si>
  <si>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</si>
  <si>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</si>
  <si>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</si>
  <si>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</si>
  <si>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</si>
  <si>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</si>
  <si>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</si>
  <si>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</si>
  <si>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</si>
  <si>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</si>
  <si>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</si>
  <si>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</si>
  <si>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</si>
  <si>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</si>
  <si>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</si>
  <si>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</si>
  <si>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</si>
  <si>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</si>
  <si>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</si>
  <si>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</si>
  <si>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</si>
  <si>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</si>
  <si>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</si>
  <si>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</si>
  <si>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</si>
  <si>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</si>
  <si>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</si>
  <si>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</si>
  <si>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</si>
  <si>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</si>
  <si>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</si>
  <si>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</si>
  <si>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</si>
  <si>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</si>
  <si>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</si>
  <si>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</si>
  <si>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</si>
  <si>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</si>
  <si>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</si>
  <si>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</si>
  <si>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</si>
  <si>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</si>
  <si>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</si>
  <si>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</si>
  <si>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</si>
  <si>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</si>
  <si>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</si>
  <si>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</si>
  <si>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</si>
  <si>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</si>
  <si>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</si>
  <si>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</si>
  <si>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</si>
  <si>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</si>
  <si>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</si>
  <si>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</si>
  <si>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</si>
  <si>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</si>
  <si>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</si>
  <si>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</si>
  <si>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</si>
  <si>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</si>
  <si>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</si>
  <si>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</si>
  <si>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</si>
  <si>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</si>
  <si>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</si>
  <si>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</si>
  <si>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</si>
  <si>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</si>
  <si>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</si>
  <si>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</si>
  <si>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</si>
  <si>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</si>
  <si>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</si>
  <si>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</si>
  <si>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</si>
  <si>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</si>
  <si>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</si>
  <si>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</si>
  <si>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</si>
  <si>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</si>
  <si>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</si>
  <si>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</si>
  <si>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</si>
  <si>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</si>
  <si>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</si>
  <si>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</si>
  <si>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</si>
  <si>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</si>
  <si>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</si>
  <si>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</si>
  <si>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</si>
  <si>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</si>
  <si>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</si>
  <si>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</si>
  <si>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</si>
  <si>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</si>
  <si>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</si>
  <si>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</si>
  <si>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</si>
  <si>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</si>
  <si>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</si>
  <si>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</si>
  <si>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</si>
  <si>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</si>
  <si>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</si>
  <si>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</si>
  <si>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</si>
  <si>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</si>
  <si>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</si>
  <si>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</si>
  <si>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</si>
  <si>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</si>
  <si>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</si>
  <si>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</si>
  <si>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</si>
  <si>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</si>
  <si>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</si>
  <si>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</si>
  <si>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</si>
  <si>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</si>
  <si>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</si>
  <si>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</si>
  <si>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</si>
  <si>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</si>
  <si>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</si>
  <si>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</si>
  <si>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</si>
  <si>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</si>
  <si>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</si>
  <si>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</si>
  <si>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</si>
  <si>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</si>
  <si>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</si>
  <si>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</si>
  <si>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</si>
  <si>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</si>
  <si>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</si>
  <si>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</si>
  <si>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</si>
  <si>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</si>
  <si>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</si>
  <si>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</si>
  <si>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</si>
  <si>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</si>
  <si>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</si>
  <si>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</si>
  <si>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</si>
  <si>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</si>
  <si>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</si>
  <si>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</si>
  <si>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</si>
  <si>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</si>
  <si>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</si>
  <si>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</si>
  <si>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</si>
  <si>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</si>
  <si>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</si>
  <si>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</si>
  <si>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</si>
  <si>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</si>
  <si>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</si>
  <si>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</si>
  <si>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</si>
  <si>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</si>
  <si>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</si>
  <si>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</si>
  <si>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</si>
  <si>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</si>
  <si>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</si>
  <si>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</si>
  <si>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</si>
  <si>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</si>
  <si>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</si>
  <si>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</si>
  <si>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</si>
  <si>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</si>
  <si>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</si>
  <si>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</si>
  <si>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</si>
  <si>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</si>
  <si>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</si>
  <si>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</si>
  <si>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</si>
  <si>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</si>
  <si>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</si>
  <si>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</si>
  <si>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</si>
  <si>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</si>
  <si>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</si>
  <si>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</si>
  <si>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</si>
  <si>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</si>
  <si>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</si>
  <si>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</si>
  <si>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</si>
  <si>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</si>
  <si>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</si>
  <si>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</si>
  <si>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</si>
  <si>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</si>
  <si>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</si>
  <si>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</si>
  <si>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</si>
  <si>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</si>
  <si>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</si>
  <si>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</si>
  <si>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</si>
  <si>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</si>
  <si>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</si>
  <si>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</si>
  <si>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</si>
  <si>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</si>
  <si>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</si>
  <si>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</si>
  <si>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</si>
  <si>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</si>
  <si>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</si>
  <si>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</si>
  <si>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</si>
  <si>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</si>
  <si>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</si>
  <si>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</si>
  <si>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</si>
  <si>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</si>
  <si>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</si>
  <si>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</si>
  <si>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</si>
  <si>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</si>
  <si>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</si>
  <si>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</si>
  <si>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</si>
  <si>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</si>
  <si>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</si>
  <si>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</si>
  <si>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</si>
  <si>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</si>
  <si>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</si>
  <si>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</si>
  <si>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</si>
  <si>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</si>
  <si>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</si>
  <si>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</si>
  <si>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</si>
  <si>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</si>
  <si>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</si>
  <si>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</si>
  <si>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</si>
  <si>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</si>
  <si>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</si>
  <si>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</si>
  <si>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</si>
  <si>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</si>
  <si>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</si>
  <si>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</si>
  <si>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</si>
  <si>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</si>
  <si>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</si>
  <si>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</si>
  <si>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</si>
  <si>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</si>
  <si>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</si>
  <si>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</si>
  <si>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</si>
  <si>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</si>
  <si>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</si>
  <si>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</si>
  <si>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</si>
  <si>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</si>
  <si>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</si>
  <si>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</si>
  <si>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</si>
  <si>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</si>
  <si>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</si>
  <si>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</si>
  <si>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</si>
  <si>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</si>
  <si>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</si>
  <si>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</si>
  <si>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</si>
  <si>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</si>
  <si>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</si>
  <si>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</si>
  <si>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</si>
  <si>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</si>
  <si>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</si>
  <si>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</si>
  <si>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</si>
  <si>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</si>
  <si>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</si>
  <si>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</si>
  <si>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</si>
  <si>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</si>
  <si>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</si>
  <si>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</si>
  <si>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</si>
  <si>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</si>
  <si>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</si>
  <si>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</si>
  <si>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</si>
  <si>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</si>
  <si>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</si>
  <si>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</si>
  <si>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</si>
  <si>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</si>
  <si>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</si>
  <si>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</si>
  <si>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</si>
  <si>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</si>
  <si>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</si>
  <si>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</si>
  <si>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</si>
  <si>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</si>
  <si>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</si>
  <si>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</si>
  <si>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</si>
  <si>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</si>
  <si>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</si>
  <si>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</si>
  <si>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</si>
  <si>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</si>
  <si>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</si>
  <si>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</si>
  <si>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</si>
  <si>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</si>
  <si>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</si>
  <si>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</si>
  <si>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</si>
  <si>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</si>
  <si>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</si>
  <si>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</si>
  <si>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</si>
  <si>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</si>
  <si>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</si>
  <si>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</si>
  <si>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</si>
  <si>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</si>
  <si>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</si>
  <si>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</si>
  <si>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</si>
  <si>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</si>
  <si>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</si>
  <si>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</si>
  <si>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</si>
  <si>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</si>
  <si>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</si>
  <si>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</si>
  <si>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</si>
  <si>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</si>
  <si>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</si>
  <si>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</si>
  <si>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</si>
  <si>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</si>
  <si>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</si>
  <si>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</si>
  <si>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</si>
  <si>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</si>
  <si>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</si>
  <si>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</si>
  <si>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</si>
  <si>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</si>
  <si>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</si>
  <si>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</si>
  <si>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</si>
  <si>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</si>
  <si>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</si>
  <si>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</si>
  <si>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</si>
  <si>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</si>
  <si>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</si>
  <si>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</si>
  <si>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</si>
  <si>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</si>
  <si>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</si>
  <si>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</si>
  <si>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</si>
  <si>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</si>
  <si>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</si>
  <si>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</si>
  <si>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</si>
  <si>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</si>
  <si>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</si>
  <si>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</si>
  <si>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</si>
  <si>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</si>
  <si>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</si>
  <si>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</si>
  <si>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</si>
  <si>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</si>
  <si>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</si>
  <si>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</si>
  <si>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</si>
  <si>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</si>
  <si>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</si>
  <si>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</si>
  <si>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</si>
  <si>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</si>
  <si>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</si>
  <si>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</si>
  <si>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</si>
  <si>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</si>
  <si>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</si>
  <si>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</si>
  <si>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</si>
  <si>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</si>
  <si>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</si>
  <si>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</si>
  <si>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</si>
  <si>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</si>
  <si>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</si>
  <si>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</si>
  <si>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</si>
  <si>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</si>
  <si>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</si>
  <si>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</si>
  <si>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</si>
  <si>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</si>
  <si>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</si>
  <si>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</si>
  <si>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</si>
  <si>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</si>
  <si>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</si>
  <si>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</si>
  <si>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</si>
  <si>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</si>
  <si>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</si>
  <si>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</si>
  <si>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</si>
  <si>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</si>
  <si>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</si>
  <si>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</si>
  <si>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</si>
  <si>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</si>
  <si>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</si>
  <si>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</si>
  <si>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</si>
  <si>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</si>
  <si>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</si>
  <si>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</si>
  <si>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</si>
  <si>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</si>
  <si>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</si>
  <si>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</si>
  <si>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</si>
  <si>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</si>
  <si>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</si>
  <si>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</si>
  <si>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</si>
  <si>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</si>
  <si>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</si>
  <si>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</si>
  <si>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</si>
  <si>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</si>
  <si>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</si>
  <si>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</si>
  <si>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</si>
  <si>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</si>
  <si>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</si>
  <si>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</si>
  <si>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</si>
  <si>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</si>
  <si>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</si>
  <si>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</si>
  <si>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</si>
  <si>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</si>
  <si>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</si>
  <si>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</si>
  <si>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</si>
  <si>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</si>
  <si>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</si>
  <si>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</si>
  <si>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</si>
  <si>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</si>
  <si>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</si>
  <si>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</si>
  <si>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</si>
  <si>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</si>
  <si>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</si>
  <si>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</si>
  <si>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</si>
  <si>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</si>
  <si>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</si>
  <si>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</si>
  <si>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</si>
  <si>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</si>
  <si>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</si>
  <si>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</si>
  <si>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</si>
  <si>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</si>
  <si>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</si>
  <si>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</si>
  <si>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</si>
  <si>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</si>
  <si>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</si>
  <si>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</si>
  <si>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</si>
  <si>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</si>
  <si>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</si>
  <si>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</si>
  <si>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</si>
  <si>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</si>
  <si>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</si>
  <si>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</si>
  <si>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</si>
  <si>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</si>
  <si>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</si>
  <si>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</si>
  <si>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</si>
  <si>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</si>
  <si>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</si>
  <si>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</si>
  <si>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</si>
  <si>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</si>
  <si>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</si>
  <si>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</si>
  <si>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</si>
  <si>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</si>
  <si>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</si>
  <si>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</si>
  <si>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</si>
  <si>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</si>
  <si>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</si>
  <si>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</si>
  <si>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</si>
  <si>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</si>
  <si>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</si>
  <si>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</si>
  <si>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</si>
  <si>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</si>
  <si>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</si>
  <si>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</si>
  <si>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</si>
  <si>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</si>
  <si>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</si>
  <si>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</si>
  <si>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</si>
  <si>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</si>
  <si>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</si>
  <si>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</si>
  <si>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</si>
  <si>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</si>
  <si>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</si>
  <si>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</si>
  <si>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</si>
  <si>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</si>
  <si>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</si>
  <si>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</si>
  <si>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</si>
  <si>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</si>
  <si>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</si>
  <si>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</si>
  <si>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</si>
  <si>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</si>
  <si>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</si>
  <si>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</si>
  <si>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</si>
  <si>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</si>
  <si>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</si>
  <si>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</si>
  <si>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</si>
  <si>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</si>
  <si>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</si>
  <si>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</si>
  <si>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</si>
  <si>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</si>
  <si>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</si>
  <si>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</si>
  <si>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</si>
  <si>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</si>
  <si>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</si>
  <si>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</si>
  <si>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</si>
  <si>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</si>
  <si>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</si>
  <si>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</si>
  <si>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</si>
  <si>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</si>
  <si>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</si>
  <si>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</si>
  <si>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</si>
  <si>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</si>
  <si>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</si>
  <si>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</si>
  <si>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</si>
  <si>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</si>
  <si>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</si>
  <si>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</si>
  <si>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</si>
  <si>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</si>
  <si>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</si>
  <si>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</si>
  <si>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</si>
  <si>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</si>
  <si>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</si>
  <si>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</si>
  <si>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</si>
  <si>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</si>
  <si>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</si>
  <si>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</si>
  <si>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</si>
  <si>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</si>
  <si>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</si>
  <si>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</si>
  <si>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</si>
  <si>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</si>
  <si>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</si>
  <si>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</si>
  <si>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</si>
  <si>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</si>
  <si>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</si>
  <si>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</si>
  <si>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</si>
  <si>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</si>
  <si>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</si>
  <si>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</si>
  <si>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</si>
  <si>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</si>
  <si>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</si>
  <si>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</si>
  <si>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</si>
  <si>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</si>
  <si>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</si>
  <si>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</si>
  <si>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</si>
  <si>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</si>
  <si>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</si>
  <si>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</si>
  <si>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</si>
  <si>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</si>
  <si>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</si>
  <si>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</si>
  <si>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</si>
  <si>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</si>
  <si>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</si>
  <si>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</si>
  <si>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</si>
  <si>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</si>
  <si>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</si>
  <si>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</si>
  <si>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</si>
  <si>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</si>
  <si>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</si>
  <si>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</si>
  <si>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</si>
  <si>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</si>
  <si>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</si>
  <si>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</si>
  <si>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</si>
  <si>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</si>
  <si>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</si>
  <si>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</si>
  <si>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</si>
  <si>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</si>
  <si>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</si>
  <si>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</si>
  <si>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</si>
  <si>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</si>
  <si>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</si>
  <si>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</si>
  <si>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</si>
  <si>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</si>
  <si>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</si>
  <si>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</si>
  <si>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</si>
  <si>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</si>
  <si>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</si>
  <si>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</si>
  <si>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</si>
  <si>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</si>
  <si>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</si>
  <si>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</si>
  <si>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</si>
  <si>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</si>
  <si>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</si>
  <si>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</si>
  <si>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</si>
  <si>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</si>
  <si>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</si>
  <si>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</si>
  <si>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</si>
  <si>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</si>
  <si>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</si>
  <si>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</si>
  <si>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</si>
  <si>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</si>
  <si>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</si>
  <si>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</si>
  <si>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</si>
  <si>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</si>
  <si>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</si>
  <si>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</si>
  <si>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</si>
  <si>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</si>
  <si>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</si>
  <si>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</si>
  <si>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</si>
  <si>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</si>
  <si>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</si>
  <si>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</si>
  <si>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</si>
  <si>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</si>
  <si>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</si>
  <si>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</si>
  <si>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</si>
  <si>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</si>
  <si>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</si>
  <si>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</si>
  <si>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</si>
  <si>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</si>
  <si>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</si>
  <si>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</si>
  <si>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</si>
  <si>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</si>
  <si>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</si>
  <si>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</si>
  <si>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</si>
  <si>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</si>
  <si>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</si>
  <si>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</si>
  <si>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</si>
  <si>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</si>
  <si>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</si>
  <si>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</si>
  <si>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</si>
  <si>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</si>
  <si>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</si>
  <si>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</si>
  <si>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</si>
  <si>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</si>
  <si>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</si>
  <si>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</si>
  <si>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</si>
  <si>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</si>
  <si>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</si>
  <si>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</si>
  <si>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</si>
  <si>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</si>
  <si>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</si>
  <si>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</si>
  <si>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</si>
  <si>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</si>
  <si>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</si>
  <si>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</si>
  <si>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</si>
  <si>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</si>
  <si>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</si>
  <si>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</si>
  <si>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</si>
  <si>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</si>
  <si>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</si>
  <si>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</si>
  <si>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</si>
  <si>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</si>
  <si>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</si>
  <si>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</si>
  <si>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</si>
  <si>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</si>
  <si>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</si>
  <si>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</si>
  <si>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</si>
  <si>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</si>
  <si>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</si>
  <si>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</si>
  <si>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</si>
  <si>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</si>
  <si>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</si>
  <si>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</si>
  <si>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</si>
  <si>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</si>
  <si>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</si>
  <si>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</si>
  <si>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</si>
  <si>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</si>
  <si>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</si>
  <si>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</si>
  <si>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</si>
  <si>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</si>
  <si>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</si>
  <si>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</si>
  <si>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</si>
  <si>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</si>
  <si>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</si>
  <si>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</si>
  <si>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</si>
  <si>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</si>
  <si>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</si>
  <si>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</si>
  <si>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</si>
  <si>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</si>
  <si>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</si>
  <si>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</si>
  <si>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</si>
  <si>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</si>
  <si>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</si>
  <si>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</si>
  <si>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</si>
  <si>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</si>
  <si>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</si>
  <si>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</si>
  <si>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</si>
  <si>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</si>
  <si>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</si>
  <si>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</si>
  <si>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</si>
  <si>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</si>
  <si>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</si>
  <si>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</si>
  <si>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</si>
  <si>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</si>
  <si>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</si>
  <si>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</si>
  <si>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</si>
  <si>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</si>
  <si>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</si>
  <si>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</si>
  <si>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</si>
  <si>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</si>
  <si>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</si>
  <si>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</si>
  <si>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</si>
  <si>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</si>
  <si>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</si>
  <si>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</si>
  <si>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</si>
  <si>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</si>
  <si>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</si>
  <si>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</si>
  <si>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</si>
  <si>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</si>
  <si>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</si>
  <si>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</si>
  <si>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</si>
  <si>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</si>
  <si>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</si>
  <si>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</si>
  <si>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</si>
  <si>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</si>
  <si>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</si>
  <si>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</si>
  <si>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</si>
  <si>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</si>
  <si>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</si>
  <si>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</si>
  <si>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</si>
  <si>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</si>
  <si>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</si>
  <si>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</si>
  <si>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</si>
  <si>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</si>
  <si>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</si>
  <si>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</si>
  <si>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</si>
  <si>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</si>
  <si>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</si>
  <si>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</si>
  <si>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</si>
  <si>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</si>
  <si>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</si>
  <si>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</si>
  <si>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</si>
  <si>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</si>
  <si>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</si>
  <si>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</si>
  <si>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</si>
  <si>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</si>
  <si>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</si>
  <si>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</si>
  <si>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</si>
  <si>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</si>
  <si>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</si>
  <si>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</si>
  <si>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</si>
  <si>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</si>
  <si>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</si>
  <si>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</si>
  <si>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</si>
  <si>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</si>
  <si>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</si>
  <si>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</si>
  <si>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</si>
  <si>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</si>
  <si>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</si>
  <si>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</si>
  <si>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</si>
  <si>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</si>
  <si>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</si>
  <si>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</si>
  <si>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</si>
  <si>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</si>
  <si>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</si>
  <si>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</si>
  <si>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</si>
  <si>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</si>
  <si>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</si>
  <si>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</si>
  <si>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</si>
  <si>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</si>
  <si>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</si>
  <si>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</si>
  <si>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</si>
  <si>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</si>
  <si>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</si>
  <si>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</si>
  <si>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</si>
  <si>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</si>
  <si>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</si>
  <si>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</si>
  <si>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</si>
  <si>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</si>
  <si>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</si>
  <si>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</si>
  <si>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</si>
  <si>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</si>
  <si>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</si>
  <si>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</si>
  <si>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</si>
  <si>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</si>
  <si>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</si>
  <si>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</si>
  <si>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</si>
  <si>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</si>
  <si>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</si>
  <si>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</si>
  <si>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</si>
  <si>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</si>
  <si>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</si>
  <si>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</si>
  <si>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</si>
  <si>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</si>
  <si>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</si>
  <si>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</si>
  <si>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</si>
  <si>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</si>
  <si>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</si>
  <si>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</si>
  <si>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</si>
  <si>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</si>
  <si>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</si>
  <si>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</si>
  <si>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</si>
  <si>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</si>
  <si>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</si>
  <si>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</si>
  <si>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</si>
  <si>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</si>
  <si>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</si>
  <si>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</si>
  <si>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</si>
  <si>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</si>
  <si>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</si>
  <si>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</si>
  <si>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</si>
  <si>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</si>
  <si>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</si>
  <si>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</si>
  <si>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</si>
  <si>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</si>
  <si>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</si>
  <si>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</si>
  <si>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</si>
  <si>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</si>
  <si>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</si>
  <si>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</si>
  <si>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</si>
  <si>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</si>
  <si>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</si>
  <si>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</si>
  <si>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</si>
  <si>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</si>
  <si>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</si>
  <si>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</si>
  <si>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</si>
  <si>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</si>
  <si>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</si>
  <si>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</si>
  <si>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</si>
  <si>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</si>
  <si>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</si>
  <si>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</si>
  <si>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</si>
  <si>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</si>
  <si>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</si>
  <si>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</si>
  <si>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</si>
  <si>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</si>
  <si>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</si>
  <si>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</si>
  <si>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</si>
  <si>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</si>
  <si>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</si>
  <si>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</si>
  <si>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</si>
  <si>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</si>
  <si>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</si>
  <si>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</si>
  <si>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</si>
  <si>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</si>
  <si>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</si>
  <si>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</si>
  <si>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</si>
  <si>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</si>
  <si>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</si>
  <si>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</si>
  <si>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</si>
  <si>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</si>
  <si>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</si>
  <si>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</si>
  <si>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</si>
  <si>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</si>
  <si>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</si>
  <si>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</si>
  <si>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</si>
  <si>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</si>
  <si>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</si>
  <si>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</si>
  <si>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</si>
  <si>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</si>
  <si>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</si>
  <si>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</si>
  <si>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</si>
  <si>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</si>
  <si>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</si>
  <si>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</si>
  <si>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</si>
  <si>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</si>
  <si>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</si>
  <si>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</si>
  <si>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</si>
  <si>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</si>
  <si>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</si>
  <si>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</si>
  <si>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</si>
  <si>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</si>
  <si>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</si>
  <si>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</si>
  <si>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</si>
  <si>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</si>
  <si>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</si>
  <si>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</si>
  <si>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</si>
  <si>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</si>
  <si>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</si>
  <si>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</si>
  <si>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</si>
  <si>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</si>
  <si>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</si>
  <si>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</si>
  <si>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</si>
  <si>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</si>
  <si>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</si>
  <si>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</si>
  <si>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</si>
  <si>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</si>
  <si>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</si>
  <si>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</si>
  <si>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</si>
  <si>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</si>
  <si>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</si>
  <si>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</si>
  <si>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</si>
  <si>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</si>
  <si>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</si>
  <si>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</si>
  <si>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</si>
  <si>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</si>
  <si>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</si>
  <si>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</si>
  <si>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</si>
  <si>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</si>
  <si>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</si>
  <si>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</si>
  <si>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</si>
  <si>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</si>
  <si>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</si>
  <si>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</si>
  <si>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</si>
  <si>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</si>
  <si>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</si>
  <si>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</si>
  <si>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</si>
  <si>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</si>
  <si>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</si>
  <si>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</si>
  <si>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</si>
  <si>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</si>
  <si>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</si>
  <si>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</si>
  <si>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</si>
  <si>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</si>
  <si>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</si>
  <si>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</si>
  <si>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</si>
  <si>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</si>
  <si>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</si>
  <si>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</si>
  <si>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</si>
  <si>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</si>
  <si>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</si>
  <si>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</si>
  <si>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</si>
  <si>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</si>
  <si>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</si>
  <si>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</si>
  <si>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</si>
  <si>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</si>
  <si>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</si>
  <si>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</si>
  <si>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</si>
  <si>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</si>
  <si>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</si>
  <si>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</si>
  <si>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</si>
  <si>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</si>
  <si>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</si>
  <si>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</si>
  <si>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</si>
  <si>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</si>
  <si>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</si>
  <si>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</si>
  <si>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</si>
  <si>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</si>
  <si>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</si>
  <si>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</si>
  <si>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</si>
  <si>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</si>
  <si>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</si>
  <si>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</si>
  <si>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</si>
  <si>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</si>
  <si>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</si>
  <si>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</si>
  <si>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</si>
  <si>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</si>
  <si>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</si>
  <si>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</si>
  <si>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</si>
  <si>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</si>
  <si>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</si>
  <si>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</si>
  <si>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</si>
  <si>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</si>
  <si>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</si>
  <si>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</si>
  <si>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</si>
  <si>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</si>
  <si>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</si>
  <si>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</si>
  <si>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</si>
  <si>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</si>
  <si>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</si>
  <si>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</si>
  <si>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</si>
  <si>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</si>
  <si>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</si>
  <si>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</si>
  <si>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</si>
  <si>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</si>
  <si>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</si>
  <si>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</si>
  <si>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</si>
  <si>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</si>
  <si>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</si>
  <si>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</si>
  <si>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</si>
  <si>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</si>
  <si>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</si>
  <si>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</si>
  <si>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</si>
  <si>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</si>
  <si>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</si>
  <si>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</si>
  <si>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</si>
  <si>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</si>
  <si>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</si>
  <si>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</si>
  <si>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</si>
  <si>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</si>
  <si>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</si>
  <si>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</si>
  <si>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</si>
  <si>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</si>
  <si>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</si>
  <si>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</si>
  <si>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</si>
  <si>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</si>
  <si>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</si>
  <si>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</si>
  <si>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</si>
  <si>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</si>
  <si>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</si>
  <si>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</si>
  <si>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</si>
  <si>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</si>
  <si>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</si>
  <si>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</si>
  <si>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</si>
  <si>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</si>
  <si>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</si>
  <si>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</si>
  <si>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</si>
  <si>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</si>
  <si>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</si>
  <si>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</si>
  <si>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</si>
  <si>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</si>
  <si>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</si>
  <si>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</si>
  <si>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</si>
  <si>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</si>
  <si>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</si>
  <si>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</si>
  <si>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</si>
  <si>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</si>
  <si>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</si>
  <si>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</si>
  <si>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</si>
  <si>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</si>
  <si>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</si>
  <si>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</si>
  <si>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</si>
  <si>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</si>
  <si>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</si>
  <si>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</si>
  <si>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</si>
  <si>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</si>
  <si>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</si>
  <si>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</si>
  <si>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</si>
  <si>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</si>
  <si>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</si>
  <si>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</si>
  <si>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</si>
  <si>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</si>
  <si>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</si>
  <si>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</si>
  <si>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</si>
  <si>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</si>
  <si>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</si>
  <si>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</si>
  <si>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</si>
  <si>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</si>
  <si>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</si>
  <si>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</si>
  <si>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</si>
  <si>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</si>
  <si>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</si>
  <si>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</si>
  <si>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</si>
  <si>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</si>
  <si>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</si>
  <si>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</si>
  <si>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</si>
  <si>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</si>
  <si>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</si>
  <si>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</si>
  <si>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</si>
  <si>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</si>
  <si>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</si>
  <si>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</si>
  <si>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</si>
  <si>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</si>
  <si>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</si>
  <si>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</si>
  <si>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</si>
  <si>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</si>
  <si>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</si>
  <si>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</si>
  <si>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</si>
  <si>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</si>
  <si>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</si>
  <si>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</si>
  <si>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</si>
  <si>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</si>
  <si>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</si>
  <si>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</si>
  <si>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</si>
  <si>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</si>
  <si>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</si>
  <si>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</si>
  <si>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</si>
  <si>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</si>
  <si>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</si>
  <si>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</si>
  <si>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</si>
  <si>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</si>
  <si>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</si>
  <si>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</si>
  <si>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</si>
  <si>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</si>
  <si>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</si>
  <si>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</si>
  <si>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</si>
  <si>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</si>
  <si>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</si>
  <si>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</si>
  <si>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</si>
  <si>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</si>
  <si>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</si>
  <si>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</si>
  <si>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</si>
  <si>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</si>
  <si>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</si>
  <si>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</si>
  <si>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</si>
  <si>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</si>
  <si>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</si>
  <si>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</si>
  <si>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</si>
  <si>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</si>
  <si>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</si>
  <si>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</si>
  <si>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</si>
  <si>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</si>
  <si>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</si>
  <si>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</si>
  <si>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</si>
  <si>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</si>
  <si>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</si>
  <si>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</si>
  <si>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</si>
  <si>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</si>
  <si>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</si>
  <si>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</si>
  <si>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</si>
  <si>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</si>
  <si>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</si>
  <si>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</si>
  <si>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</si>
  <si>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</si>
  <si>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</si>
  <si>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</si>
  <si>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</si>
  <si>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</si>
  <si>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</si>
  <si>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</si>
  <si>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</si>
  <si>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</si>
  <si>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</si>
  <si>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</si>
  <si>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</si>
  <si>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</si>
  <si>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</si>
  <si>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</si>
  <si>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</si>
  <si>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</si>
  <si>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</si>
  <si>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</si>
  <si>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</si>
  <si>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</si>
  <si>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</si>
  <si>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</si>
  <si>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</si>
  <si>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</si>
  <si>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</si>
  <si>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</si>
  <si>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</si>
  <si>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</si>
  <si>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</si>
  <si>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</si>
  <si>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</si>
  <si>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</si>
  <si>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</si>
  <si>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</si>
  <si>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</si>
  <si>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</si>
  <si>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</si>
  <si>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</si>
  <si>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</si>
  <si>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</si>
  <si>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</si>
  <si>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</si>
  <si>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</si>
  <si>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</si>
  <si>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</si>
  <si>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</si>
  <si>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</si>
  <si>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</si>
  <si>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</si>
  <si>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</si>
  <si>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</si>
  <si>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</si>
  <si>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</si>
  <si>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</si>
  <si>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</si>
  <si>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</si>
  <si>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</si>
  <si>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</si>
  <si>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</si>
  <si>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</si>
  <si>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</si>
  <si>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</si>
  <si>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</si>
  <si>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</si>
  <si>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</si>
  <si>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</si>
  <si>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</si>
  <si>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</si>
  <si>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</si>
  <si>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</si>
  <si>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</si>
  <si>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</si>
  <si>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</si>
  <si>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</si>
  <si>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</si>
  <si>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</si>
  <si>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</si>
  <si>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</si>
  <si>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</si>
  <si>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</si>
  <si>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</si>
  <si>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</si>
  <si>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</si>
  <si>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</si>
  <si>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</si>
  <si>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</si>
  <si>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</si>
  <si>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</si>
  <si>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</si>
  <si>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</si>
  <si>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</si>
  <si>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</si>
  <si>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</si>
  <si>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</si>
  <si>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</si>
  <si>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</si>
  <si>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</si>
  <si>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</si>
  <si>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</si>
  <si>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</si>
  <si>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</si>
  <si>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</si>
  <si>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</si>
  <si>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</si>
  <si>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</si>
  <si>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</si>
  <si>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</si>
  <si>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</si>
  <si>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</si>
  <si>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</si>
  <si>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</si>
  <si>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</si>
  <si>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</si>
  <si>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</si>
  <si>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</si>
  <si>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</si>
  <si>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</si>
  <si>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</si>
  <si>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</si>
  <si>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</si>
  <si>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</si>
  <si>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</si>
  <si>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</si>
  <si>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</si>
  <si>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</si>
  <si>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</si>
  <si>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</si>
  <si>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</si>
  <si>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</si>
  <si>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</si>
  <si>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</si>
  <si>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</si>
  <si>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</si>
  <si>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</si>
  <si>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</si>
  <si>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</si>
  <si>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</si>
  <si>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</si>
  <si>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</si>
  <si>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</si>
  <si>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</si>
  <si>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</si>
  <si>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</si>
  <si>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</si>
  <si>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</si>
  <si>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</si>
  <si>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</si>
  <si>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</si>
  <si>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</si>
  <si>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</si>
  <si>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</si>
  <si>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</si>
  <si>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</si>
  <si>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</si>
  <si>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</si>
  <si>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</si>
  <si>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</si>
  <si>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</si>
  <si>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</si>
  <si>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</si>
  <si>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</si>
  <si>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</si>
  <si>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</si>
  <si>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</si>
  <si>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</si>
  <si>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</si>
  <si>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</si>
  <si>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</si>
  <si>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</si>
  <si>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</si>
  <si>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</si>
  <si>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</si>
  <si>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</si>
  <si>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</si>
  <si>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</si>
  <si>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</si>
  <si>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</si>
  <si>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</si>
  <si>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</si>
  <si>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</si>
  <si>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</si>
  <si>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</si>
  <si>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</si>
  <si>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</si>
  <si>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</si>
  <si>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</si>
  <si>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</si>
  <si>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</si>
  <si>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</si>
  <si>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</si>
  <si>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</si>
  <si>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</si>
  <si>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</si>
  <si>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</si>
  <si>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</si>
  <si>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</si>
  <si>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</si>
  <si>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</si>
  <si>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</si>
  <si>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</si>
  <si>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</si>
  <si>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</si>
  <si>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</si>
  <si>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</si>
  <si>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</si>
  <si>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</si>
  <si>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</si>
  <si>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</si>
  <si>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</si>
  <si>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</si>
  <si>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</si>
  <si>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</si>
  <si>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</si>
  <si>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</si>
  <si>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</si>
  <si>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</si>
  <si>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</si>
  <si>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</si>
  <si>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</si>
  <si>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</si>
  <si>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</si>
  <si>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</si>
  <si>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</si>
  <si>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</si>
  <si>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</si>
  <si>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</si>
  <si>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</si>
  <si>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</si>
  <si>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</si>
  <si>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</si>
  <si>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</si>
  <si>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</si>
  <si>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</si>
  <si>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</si>
  <si>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</si>
  <si>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</si>
  <si>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</si>
  <si>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</si>
  <si>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</si>
  <si>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</si>
  <si>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</si>
  <si>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</si>
  <si>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</si>
  <si>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</si>
  <si>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</si>
  <si>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</si>
  <si>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</si>
  <si>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</si>
  <si>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</si>
  <si>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</si>
  <si>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</si>
  <si>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</si>
  <si>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</si>
  <si>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</si>
  <si>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</si>
  <si>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</si>
  <si>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</si>
  <si>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</si>
  <si>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</si>
  <si>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</si>
  <si>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</si>
  <si>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</si>
  <si>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</si>
  <si>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</si>
  <si>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</si>
  <si>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</si>
  <si>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</si>
  <si>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</si>
  <si>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</si>
  <si>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</si>
  <si>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</si>
  <si>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</si>
  <si>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</si>
  <si>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</si>
  <si>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</si>
  <si>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</si>
  <si>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</si>
  <si>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</si>
  <si>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</si>
  <si>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</si>
  <si>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</si>
  <si>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</si>
  <si>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</si>
  <si>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</si>
  <si>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</si>
  <si>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</si>
  <si>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</si>
  <si>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</si>
  <si>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</si>
  <si>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</si>
  <si>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</si>
  <si>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</si>
  <si>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</si>
  <si>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</si>
  <si>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</si>
  <si>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</si>
  <si>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</si>
  <si>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</si>
  <si>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</si>
  <si>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</si>
  <si>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</si>
  <si>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</si>
  <si>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</si>
  <si>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</si>
  <si>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</si>
  <si>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</si>
  <si>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</si>
  <si>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</si>
  <si>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</si>
  <si>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</si>
  <si>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</si>
  <si>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</si>
  <si>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</si>
  <si>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</si>
  <si>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</si>
  <si>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</si>
  <si>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</si>
  <si>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</si>
  <si>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</si>
  <si>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</si>
  <si>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</si>
  <si>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</si>
  <si>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</si>
  <si>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</si>
  <si>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</si>
  <si>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</si>
  <si>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</si>
  <si>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</si>
  <si>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</si>
  <si>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</si>
  <si>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</si>
  <si>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</si>
  <si>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</si>
  <si>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</si>
  <si>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</si>
  <si>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</si>
  <si>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</si>
  <si>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</si>
  <si>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</si>
  <si>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</si>
  <si>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</si>
  <si>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</si>
  <si>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</si>
  <si>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</si>
  <si>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</si>
  <si>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</si>
  <si>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</si>
  <si>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</si>
  <si>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</si>
  <si>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</si>
  <si>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</si>
  <si>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</si>
  <si>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</si>
  <si>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</si>
  <si>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</si>
  <si>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</si>
  <si>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</si>
  <si>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</si>
  <si>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</si>
  <si>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</si>
  <si>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</si>
  <si>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</si>
  <si>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</si>
  <si>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</si>
  <si>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</si>
  <si>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</si>
  <si>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</si>
  <si>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</si>
  <si>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</si>
  <si>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</si>
  <si>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</si>
  <si>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</si>
  <si>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</si>
  <si>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</si>
  <si>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</si>
  <si>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</si>
  <si>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</si>
  <si>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</si>
  <si>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</si>
  <si>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</si>
  <si>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</si>
  <si>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</si>
  <si>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</si>
  <si>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</si>
  <si>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</si>
  <si>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</si>
  <si>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</si>
  <si>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</si>
  <si>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</si>
  <si>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</si>
  <si>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</si>
  <si>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</si>
  <si>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</si>
  <si>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</si>
  <si>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</si>
  <si>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</si>
  <si>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</si>
  <si>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</si>
  <si>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</si>
  <si>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</si>
  <si>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</si>
  <si>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</si>
  <si>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</si>
  <si>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</si>
  <si>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</si>
  <si>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</si>
  <si>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</si>
  <si>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</si>
  <si>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</si>
  <si>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</si>
  <si>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</si>
  <si>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</si>
  <si>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</si>
  <si>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</si>
  <si>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</si>
  <si>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</si>
  <si>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</si>
  <si>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</si>
  <si>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</si>
  <si>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</si>
  <si>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</si>
  <si>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</si>
  <si>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</si>
  <si>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</si>
  <si>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</si>
  <si>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</si>
  <si>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</si>
  <si>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</si>
  <si>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</si>
  <si>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</si>
  <si>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</si>
  <si>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</si>
  <si>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</si>
  <si>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</si>
  <si>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</si>
  <si>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</si>
  <si>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</si>
  <si>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</si>
  <si>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</si>
  <si>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</si>
  <si>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</si>
  <si>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</si>
  <si>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</si>
  <si>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</si>
  <si>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</si>
  <si>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</si>
  <si>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</si>
  <si>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</si>
  <si>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</si>
  <si>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</si>
  <si>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</si>
  <si>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</si>
  <si>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</si>
  <si>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</si>
  <si>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</si>
  <si>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</si>
  <si>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</si>
  <si>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</si>
  <si>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</si>
  <si>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</si>
  <si>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</si>
  <si>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</si>
  <si>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</si>
  <si>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</si>
  <si>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</si>
  <si>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</si>
  <si>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</si>
  <si>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</si>
  <si>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</si>
  <si>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</si>
  <si>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</si>
  <si>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</si>
  <si>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</si>
  <si>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</si>
  <si>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</si>
  <si>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</si>
  <si>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</si>
  <si>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</si>
  <si>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</si>
  <si>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</si>
  <si>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</si>
  <si>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</si>
  <si>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</si>
  <si>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</si>
  <si>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</si>
  <si>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</si>
  <si>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</si>
  <si>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</si>
  <si>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</si>
  <si>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</si>
  <si>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</si>
  <si>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</si>
  <si>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</si>
  <si>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</si>
  <si>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</si>
  <si>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</si>
  <si>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</si>
  <si>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</si>
  <si>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</si>
  <si>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</si>
  <si>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</si>
  <si>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</si>
  <si>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</si>
  <si>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</si>
  <si>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</si>
  <si>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</si>
  <si>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</si>
  <si>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</si>
  <si>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</si>
  <si>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</si>
  <si>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</si>
  <si>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</si>
  <si>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</si>
  <si>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</si>
  <si>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</si>
  <si>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</si>
  <si>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</si>
  <si>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</si>
  <si>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</si>
  <si>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</si>
  <si>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</si>
  <si>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</si>
  <si>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</si>
  <si>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</si>
  <si>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</si>
  <si>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</si>
  <si>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</si>
  <si>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</si>
  <si>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</si>
  <si>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</si>
  <si>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</si>
  <si>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</si>
  <si>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</si>
  <si>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</si>
  <si>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</si>
  <si>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</si>
  <si>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</si>
  <si>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</si>
  <si>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</si>
  <si>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</si>
  <si>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</si>
  <si>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</si>
  <si>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</si>
  <si>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</si>
  <si>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</si>
  <si>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</si>
  <si>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</si>
  <si>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</si>
  <si>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</si>
  <si>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</si>
  <si>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</si>
  <si>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</si>
  <si>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</si>
  <si>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</si>
  <si>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</si>
  <si>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</si>
  <si>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</si>
  <si>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</si>
  <si>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</si>
  <si>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</si>
  <si>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</si>
  <si>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</si>
  <si>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</si>
  <si>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</si>
  <si>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</si>
  <si>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</si>
  <si>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</si>
  <si>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</si>
  <si>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</si>
  <si>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</si>
  <si>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</si>
  <si>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</si>
  <si>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</si>
  <si>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</si>
  <si>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</si>
  <si>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</si>
  <si>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</si>
  <si>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</si>
  <si>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</si>
  <si>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</si>
  <si>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</si>
  <si>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</si>
  <si>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</si>
  <si>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</si>
  <si>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</si>
  <si>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</si>
  <si>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</si>
  <si>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</si>
  <si>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</si>
  <si>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</si>
  <si>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</si>
  <si>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</si>
  <si>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</si>
  <si>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</si>
  <si>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</si>
  <si>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</si>
  <si>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</si>
  <si>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</si>
  <si>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</si>
  <si>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</si>
  <si>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</si>
  <si>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</si>
  <si>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</si>
  <si>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</si>
  <si>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</si>
  <si>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</si>
  <si>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</si>
  <si>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</si>
  <si>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</si>
  <si>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</si>
  <si>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</si>
  <si>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</si>
  <si>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</si>
  <si>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</si>
  <si>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</si>
  <si>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</si>
  <si>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</si>
  <si>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</si>
  <si>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</si>
  <si>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</si>
  <si>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</si>
  <si>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</si>
  <si>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</si>
  <si>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</si>
  <si>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</si>
  <si>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</si>
  <si>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</si>
  <si>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</si>
  <si>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</si>
  <si>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</si>
  <si>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</si>
  <si>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</si>
  <si>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</si>
  <si>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</si>
  <si>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</si>
  <si>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</si>
  <si>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</si>
  <si>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</si>
  <si>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</si>
  <si>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</si>
  <si>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</si>
  <si>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</si>
  <si>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</si>
  <si>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</si>
  <si>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</si>
  <si>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</si>
  <si>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</si>
  <si>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</si>
  <si>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</si>
  <si>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</si>
  <si>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</si>
  <si>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</si>
  <si>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</si>
  <si>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</si>
  <si>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</si>
  <si>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</si>
  <si>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</si>
  <si>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</si>
  <si>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</si>
  <si>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</si>
  <si>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</si>
  <si>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</si>
  <si>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</si>
  <si>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</si>
  <si>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</si>
  <si>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</si>
  <si>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</si>
  <si>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</si>
  <si>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</si>
  <si>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</si>
  <si>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</si>
  <si>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</si>
  <si>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</si>
  <si>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</si>
  <si>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</si>
  <si>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</si>
  <si>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</si>
  <si>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</si>
  <si>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</si>
  <si>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</si>
  <si>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</si>
  <si>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</si>
  <si>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</si>
  <si>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</si>
  <si>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</si>
  <si>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</si>
  <si>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</si>
  <si>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</si>
  <si>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</si>
  <si>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</si>
  <si>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</si>
  <si>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</si>
  <si>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</si>
  <si>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</si>
  <si>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</si>
  <si>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</si>
  <si>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</si>
  <si>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</si>
  <si>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</si>
  <si>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</si>
  <si>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</si>
  <si>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</si>
  <si>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</si>
  <si>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</si>
  <si>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</si>
  <si>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</si>
  <si>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</si>
  <si>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</si>
  <si>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</si>
  <si>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</si>
  <si>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</si>
  <si>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</si>
  <si>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</si>
  <si>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</si>
  <si>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</si>
  <si>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</si>
  <si>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</si>
  <si>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</si>
  <si>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</si>
  <si>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</si>
  <si>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</si>
  <si>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</si>
  <si>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</si>
  <si>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</si>
  <si>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</si>
  <si>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</si>
  <si>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</si>
  <si>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</si>
  <si>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</si>
  <si>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</si>
  <si>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</si>
  <si>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</si>
  <si>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</si>
  <si>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</si>
  <si>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</si>
  <si>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</si>
  <si>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</si>
  <si>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</si>
  <si>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</si>
  <si>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</si>
  <si>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</si>
  <si>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</si>
  <si>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</si>
  <si>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</si>
  <si>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</si>
  <si>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</si>
  <si>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</si>
  <si>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</si>
  <si>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</si>
  <si>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</si>
  <si>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</si>
  <si>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</si>
  <si>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</si>
  <si>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</si>
  <si>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</si>
  <si>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</si>
  <si>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</si>
  <si>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</si>
  <si>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</si>
  <si>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</si>
  <si>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</si>
  <si>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</si>
  <si>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</si>
  <si>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</si>
  <si>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</si>
  <si>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</si>
  <si>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</si>
  <si>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</si>
  <si>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</si>
  <si>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</si>
  <si>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</si>
  <si>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</si>
  <si>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</si>
  <si>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</si>
  <si>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</si>
  <si>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</si>
  <si>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</si>
  <si>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</si>
  <si>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</si>
  <si>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</si>
  <si>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</si>
  <si>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</si>
  <si>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</si>
  <si>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</si>
  <si>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</si>
  <si>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</si>
  <si>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</si>
  <si>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</si>
  <si>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</si>
  <si>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</si>
  <si>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</si>
  <si>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</si>
  <si>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</si>
  <si>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</si>
  <si>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</si>
  <si>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</si>
  <si>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</si>
  <si>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</si>
  <si>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</si>
  <si>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</si>
  <si>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</si>
  <si>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</si>
  <si>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</si>
  <si>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</si>
  <si>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</si>
  <si>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</si>
  <si>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</si>
  <si>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</si>
  <si>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</si>
  <si>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</si>
  <si>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</si>
  <si>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</si>
  <si>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</si>
  <si>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</si>
  <si>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</si>
  <si>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</si>
  <si>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</si>
  <si>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</si>
  <si>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</si>
  <si>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</si>
  <si>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</si>
  <si>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</si>
  <si>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</si>
  <si>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</si>
  <si>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</si>
  <si>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</si>
  <si>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</si>
  <si>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</si>
  <si>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</si>
  <si>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</si>
  <si>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</si>
  <si>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</si>
  <si>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</si>
  <si>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</si>
  <si>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</si>
  <si>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</si>
  <si>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</si>
  <si>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</si>
  <si>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</si>
  <si>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</si>
  <si>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</si>
  <si>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</si>
  <si>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</si>
  <si>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</si>
  <si>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</si>
  <si>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</si>
  <si>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</si>
  <si>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</si>
  <si>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</si>
  <si>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</si>
  <si>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</si>
  <si>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</si>
  <si>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</si>
  <si>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</si>
  <si>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</si>
  <si>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</si>
  <si>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</si>
  <si>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</si>
  <si>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</si>
  <si>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</si>
  <si>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</si>
  <si>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</si>
  <si>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</si>
  <si>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</si>
  <si>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</si>
  <si>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</si>
  <si>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</si>
  <si>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</si>
  <si>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</si>
  <si>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</si>
  <si>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</si>
  <si>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</si>
  <si>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</si>
  <si>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</si>
  <si>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</si>
  <si>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</si>
  <si>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</si>
  <si>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</si>
  <si>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</si>
  <si>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</si>
  <si>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</si>
  <si>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</si>
  <si>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</si>
  <si>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</si>
  <si>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</si>
  <si>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</si>
  <si>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</si>
  <si>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</si>
  <si>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</si>
  <si>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</si>
  <si>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</si>
  <si>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</si>
  <si>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</si>
  <si>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</si>
  <si>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</si>
  <si>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</si>
  <si>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</si>
  <si>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</si>
  <si>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</si>
  <si>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</si>
  <si>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</si>
  <si>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</si>
  <si>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</si>
  <si>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</si>
  <si>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</si>
  <si>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</si>
  <si>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</si>
  <si>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</si>
  <si>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</si>
  <si>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</si>
  <si>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</si>
  <si>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</si>
  <si>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</si>
  <si>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</si>
  <si>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</si>
  <si>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</si>
  <si>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</si>
  <si>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</si>
  <si>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</si>
  <si>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</si>
  <si>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</si>
  <si>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</si>
  <si>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</si>
  <si>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</si>
  <si>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</si>
  <si>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</si>
  <si>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</si>
  <si>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</si>
  <si>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</si>
  <si>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</si>
  <si>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</si>
  <si>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</si>
  <si>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</si>
  <si>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</si>
  <si>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</si>
  <si>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</si>
  <si>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</si>
  <si>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</si>
  <si>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</si>
  <si>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</si>
  <si>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</si>
  <si>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</si>
  <si>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</si>
  <si>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</si>
  <si>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</si>
  <si>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</si>
  <si>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</si>
  <si>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</si>
  <si>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</si>
  <si>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</si>
  <si>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</si>
  <si>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</si>
  <si>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</si>
  <si>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</si>
  <si>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</si>
  <si>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</si>
  <si>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</si>
  <si>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</si>
  <si>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</si>
  <si>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</si>
  <si>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</si>
  <si>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</si>
  <si>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</si>
  <si>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</si>
  <si>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</si>
  <si>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</si>
  <si>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</si>
  <si>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</si>
  <si>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</si>
  <si>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</si>
  <si>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</si>
  <si>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</si>
  <si>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</si>
  <si>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</si>
  <si>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</si>
  <si>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</si>
  <si>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</si>
  <si>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</si>
  <si>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</si>
  <si>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</si>
  <si>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</si>
  <si>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</si>
  <si>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</si>
  <si>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</si>
  <si>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</si>
  <si>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</si>
  <si>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</si>
  <si>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</si>
  <si>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</si>
  <si>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</si>
  <si>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</si>
  <si>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</si>
  <si>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</si>
  <si>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</si>
  <si>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</si>
  <si>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</si>
  <si>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</si>
  <si>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</si>
  <si>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</si>
  <si>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</si>
  <si>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</si>
  <si>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</si>
  <si>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</si>
  <si>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</si>
  <si>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</si>
  <si>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</si>
  <si>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</si>
  <si>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</si>
  <si>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</si>
  <si>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</si>
  <si>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</si>
  <si>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</si>
  <si>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</si>
  <si>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</si>
  <si>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</si>
  <si>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</si>
  <si>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</si>
  <si>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</si>
  <si>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</si>
  <si>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</si>
  <si>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</si>
  <si>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</si>
  <si>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</si>
  <si>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</si>
  <si>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</si>
  <si>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</si>
  <si>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</si>
  <si>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</si>
  <si>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</si>
  <si>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</si>
  <si>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</si>
  <si>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</si>
  <si>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</si>
  <si>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</si>
  <si>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</si>
  <si>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</si>
  <si>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</si>
  <si>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</si>
  <si>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</si>
  <si>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</si>
  <si>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</si>
  <si>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</si>
  <si>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</si>
  <si>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</si>
  <si>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</si>
  <si>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</si>
  <si>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</si>
  <si>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</si>
  <si>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</si>
  <si>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</si>
  <si>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</si>
  <si>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</si>
  <si>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</si>
  <si>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</si>
  <si>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</si>
  <si>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</si>
  <si>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</si>
  <si>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</si>
  <si>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</si>
  <si>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</si>
  <si>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</si>
  <si>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</si>
  <si>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</si>
  <si>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</si>
  <si>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</si>
  <si>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</si>
  <si>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</si>
  <si>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</si>
  <si>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</si>
  <si>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</si>
  <si>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</si>
  <si>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</si>
  <si>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</si>
  <si>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</si>
  <si>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</si>
  <si>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</si>
  <si>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</si>
  <si>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</si>
  <si>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</si>
  <si>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</si>
  <si>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</si>
  <si>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</si>
  <si>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</si>
  <si>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</si>
  <si>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</si>
  <si>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</si>
  <si>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</si>
  <si>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</si>
  <si>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</si>
  <si>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</si>
  <si>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</si>
  <si>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</si>
  <si>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</si>
  <si>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</si>
  <si>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</si>
  <si>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</si>
  <si>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</si>
  <si>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</si>
  <si>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</si>
  <si>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</si>
  <si>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</si>
  <si>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</si>
  <si>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</si>
  <si>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</si>
  <si>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</si>
  <si>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</si>
  <si>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</si>
  <si>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</si>
  <si>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</si>
  <si>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</si>
  <si>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</si>
  <si>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</si>
  <si>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</si>
  <si>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</si>
  <si>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</si>
  <si>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</si>
  <si>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</si>
  <si>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</si>
  <si>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</si>
  <si>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</si>
  <si>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</si>
  <si>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</si>
  <si>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</si>
  <si>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</si>
  <si>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</si>
  <si>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</si>
  <si>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</si>
  <si>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</si>
  <si>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</si>
  <si>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</si>
  <si>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</si>
  <si>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</si>
  <si>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</si>
  <si>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</si>
  <si>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</si>
  <si>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</si>
  <si>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</si>
  <si>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</si>
  <si>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</si>
  <si>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</si>
  <si>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</si>
  <si>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</si>
  <si>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</si>
  <si>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</si>
  <si>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</si>
  <si>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</si>
  <si>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</si>
  <si>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</si>
  <si>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</si>
  <si>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</si>
  <si>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</si>
  <si>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</si>
  <si>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</si>
  <si>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</si>
  <si>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</si>
  <si>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</si>
  <si>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</si>
  <si>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</si>
  <si>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</si>
  <si>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</si>
  <si>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</si>
  <si>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</si>
  <si>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</si>
  <si>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</si>
  <si>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</si>
  <si>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</si>
  <si>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</si>
  <si>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</si>
  <si>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</si>
  <si>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</si>
  <si>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</si>
  <si>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</si>
  <si>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</si>
  <si>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</si>
  <si>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</si>
  <si>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</si>
  <si>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</si>
  <si>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</si>
  <si>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</si>
  <si>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</si>
  <si>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</si>
  <si>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</si>
  <si>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</si>
  <si>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</si>
  <si>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</si>
  <si>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</si>
  <si>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</si>
  <si>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</si>
  <si>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</si>
  <si>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</si>
  <si>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</si>
  <si>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</si>
  <si>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</si>
  <si>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</si>
  <si>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</si>
  <si>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</si>
  <si>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</si>
  <si>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</si>
  <si>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</si>
  <si>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</si>
  <si>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</si>
  <si>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</si>
  <si>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</si>
  <si>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</si>
  <si>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</si>
  <si>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</si>
  <si>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</si>
  <si>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</si>
  <si>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</si>
  <si>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</si>
  <si>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</si>
  <si>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</si>
  <si>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</si>
  <si>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</si>
  <si>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</si>
  <si>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</si>
  <si>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</si>
  <si>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</si>
  <si>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</si>
  <si>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</si>
  <si>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</si>
  <si>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</si>
  <si>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</si>
  <si>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</si>
  <si>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</si>
  <si>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</si>
  <si>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</si>
  <si>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</si>
  <si>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</si>
  <si>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</si>
  <si>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</si>
  <si>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</si>
  <si>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</si>
  <si>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</si>
  <si>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</si>
  <si>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</si>
  <si>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</si>
  <si>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</si>
  <si>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</si>
  <si>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</si>
  <si>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</si>
  <si>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</si>
  <si>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</si>
  <si>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</si>
  <si>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</si>
  <si>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</si>
  <si>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</si>
  <si>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</si>
  <si>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</si>
  <si>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</si>
  <si>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</si>
  <si>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</si>
  <si>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</si>
  <si>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</si>
  <si>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</si>
  <si>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</si>
  <si>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</si>
  <si>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</si>
  <si>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</si>
  <si>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</si>
  <si>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</si>
  <si>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</si>
  <si>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</si>
  <si>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</si>
  <si>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</si>
  <si>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</si>
  <si>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</si>
  <si>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</si>
  <si>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</si>
  <si>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</si>
  <si>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</si>
  <si>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</si>
  <si>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</si>
  <si>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</si>
  <si>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</si>
  <si>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</si>
  <si>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</si>
  <si>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</si>
  <si>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</si>
  <si>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</si>
  <si>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</si>
  <si>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</si>
  <si>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</si>
  <si>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</si>
  <si>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</si>
  <si>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</si>
  <si>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</si>
  <si>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</si>
  <si>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</si>
  <si>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</si>
  <si>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</si>
  <si>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</si>
  <si>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</si>
  <si>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</si>
  <si>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</si>
  <si>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</si>
  <si>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</si>
  <si>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</si>
  <si>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</si>
  <si>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</si>
  <si>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</si>
  <si>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</si>
  <si>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</si>
  <si>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</si>
  <si>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</si>
  <si>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</si>
  <si>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</si>
  <si>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</si>
  <si>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</si>
  <si>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</si>
  <si>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</si>
  <si>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</si>
  <si>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</si>
  <si>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</si>
  <si>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</si>
  <si>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</si>
  <si>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</si>
  <si>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</si>
  <si>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</si>
  <si>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</si>
  <si>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</si>
  <si>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</si>
  <si>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</si>
  <si>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</si>
  <si>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</si>
  <si>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</si>
  <si>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</si>
  <si>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</si>
  <si>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</si>
  <si>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</si>
  <si>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</si>
  <si>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</si>
  <si>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</si>
  <si>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</si>
  <si>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</si>
  <si>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</si>
  <si>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</si>
  <si>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</si>
  <si>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</si>
  <si>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</si>
  <si>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</si>
  <si>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</si>
  <si>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</si>
  <si>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</si>
  <si>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</si>
  <si>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</si>
  <si>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</si>
  <si>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</si>
  <si>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</si>
  <si>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</si>
  <si>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</si>
  <si>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</si>
  <si>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</si>
  <si>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</si>
  <si>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</si>
  <si>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</si>
  <si>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</si>
  <si>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</si>
  <si>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</si>
  <si>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</si>
  <si>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</si>
  <si>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</si>
  <si>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</si>
  <si>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</si>
  <si>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</si>
  <si>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</si>
  <si>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</si>
  <si>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</si>
  <si>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</si>
  <si>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</si>
  <si>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</si>
  <si>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</si>
  <si>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</si>
  <si>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</si>
  <si>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</si>
  <si>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</si>
  <si>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</si>
  <si>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</si>
  <si>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</si>
  <si>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</si>
  <si>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</si>
  <si>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</si>
  <si>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</si>
  <si>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</si>
  <si>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</si>
  <si>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</si>
  <si>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</si>
  <si>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</si>
  <si>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</si>
  <si>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</si>
  <si>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</si>
  <si>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</si>
  <si>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</si>
  <si>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</si>
  <si>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</si>
  <si>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</si>
  <si>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</si>
  <si>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</si>
  <si>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</si>
  <si>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</si>
  <si>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</si>
  <si>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</si>
  <si>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</si>
  <si>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</si>
  <si>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</si>
  <si>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</si>
  <si>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</si>
  <si>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</si>
  <si>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</si>
  <si>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</si>
  <si>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</si>
  <si>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</si>
  <si>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</si>
  <si>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</si>
  <si>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</si>
  <si>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</si>
  <si>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</si>
  <si>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</si>
  <si>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</si>
  <si>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</si>
  <si>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</si>
  <si>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</si>
  <si>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</si>
  <si>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</si>
  <si>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</si>
  <si>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</si>
  <si>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</si>
  <si>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</si>
  <si>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</si>
  <si>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</si>
  <si>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</si>
  <si>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</si>
  <si>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</si>
  <si>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</si>
  <si>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</si>
  <si>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</si>
  <si>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</si>
  <si>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</si>
  <si>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</si>
  <si>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</si>
  <si>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</si>
  <si>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</si>
  <si>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</si>
  <si>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</si>
  <si>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</si>
  <si>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</si>
  <si>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</si>
  <si>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</si>
  <si>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</si>
  <si>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</si>
  <si>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</si>
  <si>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</si>
  <si>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</si>
  <si>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</si>
  <si>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</si>
  <si>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</si>
  <si>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</si>
  <si>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</si>
  <si>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</si>
  <si>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</si>
  <si>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</si>
  <si>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</si>
  <si>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</si>
  <si>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</si>
  <si>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</si>
  <si>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</si>
  <si>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</si>
  <si>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</si>
  <si>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</si>
  <si>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</si>
  <si>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</si>
  <si>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</si>
  <si>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</si>
  <si>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</si>
  <si>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</si>
  <si>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</si>
  <si>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</si>
  <si>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</si>
  <si>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</si>
  <si>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</si>
  <si>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</si>
  <si>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</si>
  <si>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</si>
  <si>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</si>
  <si>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</si>
  <si>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</si>
  <si>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</si>
  <si>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</si>
  <si>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</si>
  <si>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</si>
  <si>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</si>
  <si>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</si>
  <si>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</si>
  <si>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</si>
  <si>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</si>
  <si>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</si>
  <si>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</si>
  <si>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</si>
  <si>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</si>
  <si>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</si>
  <si>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</si>
  <si>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</si>
  <si>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</si>
  <si>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</si>
  <si>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</si>
  <si>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</si>
  <si>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</si>
  <si>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</si>
  <si>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</si>
  <si>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</si>
  <si>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</si>
  <si>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</si>
  <si>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</si>
  <si>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</si>
  <si>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</si>
  <si>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</si>
  <si>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</si>
  <si>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</si>
  <si>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</si>
  <si>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</si>
  <si>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</si>
  <si>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</si>
  <si>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</si>
  <si>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</si>
  <si>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</si>
  <si>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</si>
  <si>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</si>
  <si>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</si>
  <si>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</si>
  <si>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</si>
  <si>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</si>
  <si>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</si>
  <si>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</si>
  <si>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</si>
  <si>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</si>
  <si>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</si>
  <si>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</si>
  <si>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</si>
  <si>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</si>
  <si>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</si>
  <si>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</si>
  <si>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</si>
  <si>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</si>
  <si>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</si>
  <si>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</si>
  <si>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</si>
  <si>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</si>
  <si>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</si>
  <si>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</si>
  <si>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</si>
  <si>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</si>
  <si>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</si>
  <si>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</si>
  <si>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</si>
  <si>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</si>
  <si>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</si>
  <si>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</si>
  <si>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</si>
  <si>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</si>
  <si>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</si>
  <si>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</si>
  <si>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</si>
  <si>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</si>
  <si>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</si>
  <si>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</si>
  <si>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</si>
  <si>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</si>
  <si>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</si>
  <si>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</si>
  <si>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</si>
  <si>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</si>
  <si>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</si>
  <si>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</si>
  <si>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</si>
  <si>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</si>
  <si>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</si>
  <si>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</si>
  <si>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</si>
  <si>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</si>
  <si>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</si>
  <si>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</si>
  <si>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</si>
  <si>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</si>
  <si>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</si>
  <si>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</si>
  <si>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</si>
  <si>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</si>
  <si>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</si>
  <si>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</si>
  <si>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</si>
  <si>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</si>
  <si>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</si>
  <si>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</si>
  <si>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</si>
  <si>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</si>
  <si>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</si>
  <si>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</si>
  <si>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</si>
  <si>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</si>
  <si>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</si>
  <si>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</si>
  <si>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</si>
  <si>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</si>
  <si>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</si>
  <si>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</si>
  <si>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</si>
  <si>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</si>
  <si>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</si>
  <si>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</si>
  <si>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</si>
  <si>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</si>
  <si>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</si>
  <si>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</si>
  <si>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</si>
  <si>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</si>
  <si>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</si>
  <si>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</si>
  <si>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</si>
  <si>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</si>
  <si>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</si>
  <si>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</si>
  <si>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</si>
  <si>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</si>
  <si>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</si>
  <si>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</si>
  <si>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</si>
  <si>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</si>
  <si>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</si>
  <si>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</si>
  <si>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</si>
  <si>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</si>
  <si>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</si>
  <si>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</si>
  <si>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</si>
  <si>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</si>
  <si>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</si>
  <si>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</si>
  <si>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</si>
  <si>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</si>
  <si>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</si>
  <si>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</si>
  <si>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</si>
  <si>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</si>
  <si>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</si>
  <si>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</si>
  <si>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</si>
  <si>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</si>
  <si>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</si>
  <si>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</si>
  <si>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</si>
  <si>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</si>
  <si>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</si>
  <si>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</si>
  <si>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</si>
  <si>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</si>
  <si>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</si>
  <si>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</si>
  <si>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</si>
  <si>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</si>
  <si>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</si>
  <si>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</si>
  <si>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</si>
  <si>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</si>
  <si>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</si>
  <si>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</si>
  <si>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</si>
  <si>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</si>
  <si>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</si>
  <si>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</si>
  <si>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</si>
  <si>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</si>
  <si>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</si>
  <si>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</si>
  <si>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</si>
  <si>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</si>
  <si>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</si>
  <si>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</si>
  <si>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</si>
  <si>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</si>
  <si>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</si>
  <si>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</si>
  <si>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</si>
  <si>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</si>
  <si>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</si>
  <si>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</si>
  <si>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</si>
  <si>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</si>
  <si>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</si>
  <si>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</si>
  <si>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</si>
  <si>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</si>
  <si>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</si>
  <si>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</si>
  <si>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</si>
  <si>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</si>
  <si>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</si>
  <si>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</si>
  <si>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</si>
  <si>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</si>
  <si>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</si>
  <si>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</si>
  <si>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</si>
  <si>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</si>
  <si>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</si>
  <si>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</si>
  <si>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</si>
  <si>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</si>
  <si>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</si>
  <si>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</si>
  <si>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</si>
  <si>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</si>
  <si>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</si>
  <si>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</si>
  <si>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</si>
  <si>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</si>
  <si>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</si>
  <si>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</si>
  <si>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</si>
  <si>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</si>
  <si>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</si>
  <si>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</si>
  <si>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</si>
  <si>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</si>
  <si>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</si>
  <si>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</si>
  <si>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</si>
  <si>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</si>
  <si>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</si>
  <si>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</si>
  <si>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</si>
  <si>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</si>
  <si>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</si>
  <si>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</si>
  <si>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</si>
  <si>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</si>
  <si>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</si>
  <si>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</si>
  <si>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</si>
  <si>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</si>
  <si>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</si>
  <si>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</si>
  <si>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</si>
  <si>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</si>
  <si>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</si>
  <si>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</si>
  <si>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</si>
  <si>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</si>
  <si>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</si>
  <si>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</si>
  <si>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</si>
  <si>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</si>
  <si>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</si>
  <si>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</si>
  <si>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</si>
  <si>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</si>
  <si>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</si>
  <si>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</si>
  <si>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</si>
  <si>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</si>
  <si>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</si>
  <si>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</si>
  <si>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</si>
  <si>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</si>
  <si>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</si>
  <si>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</si>
  <si>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</si>
  <si>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</si>
  <si>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</si>
  <si>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</si>
  <si>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</si>
  <si>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</si>
  <si>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</si>
  <si>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</si>
  <si>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</si>
  <si>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</si>
  <si>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</si>
  <si>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</si>
  <si>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</si>
  <si>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</si>
  <si>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</si>
  <si>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</si>
  <si>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</si>
  <si>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</si>
  <si>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</si>
  <si>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</si>
  <si>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</si>
  <si>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</si>
  <si>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</si>
  <si>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</si>
  <si>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</si>
  <si>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</si>
  <si>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</si>
  <si>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</si>
  <si>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</si>
  <si>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</si>
  <si>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</si>
  <si>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</si>
  <si>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</si>
  <si>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</si>
  <si>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</si>
  <si>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</si>
  <si>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</si>
  <si>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</si>
  <si>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</si>
  <si>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</si>
  <si>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</si>
  <si>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</si>
  <si>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</si>
  <si>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</si>
  <si>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</si>
  <si>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</si>
  <si>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</si>
  <si>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</si>
  <si>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</si>
  <si>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</si>
  <si>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</si>
  <si>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</si>
  <si>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</si>
  <si>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</si>
  <si>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</si>
  <si>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</si>
  <si>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</si>
  <si>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</si>
  <si>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</si>
  <si>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</si>
  <si>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</si>
  <si>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</si>
  <si>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</si>
  <si>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</si>
  <si>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</si>
  <si>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</si>
  <si>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</si>
  <si>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</si>
  <si>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</si>
  <si>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</si>
  <si>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</si>
  <si>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</si>
  <si>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</si>
  <si>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</si>
  <si>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</si>
  <si>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</si>
  <si>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</si>
  <si>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</si>
  <si>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</si>
  <si>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</si>
  <si>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</si>
  <si>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</si>
  <si>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</si>
  <si>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</si>
  <si>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</si>
  <si>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</si>
  <si>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</si>
  <si>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</si>
  <si>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</si>
  <si>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</si>
  <si>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</si>
  <si>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</si>
  <si>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</si>
  <si>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</si>
  <si>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</si>
  <si>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</si>
  <si>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</si>
  <si>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</si>
  <si>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</si>
  <si>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</si>
  <si>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</si>
  <si>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</si>
  <si>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</si>
  <si>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</si>
  <si>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</si>
  <si>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</si>
  <si>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</si>
  <si>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</si>
  <si>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</si>
  <si>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</si>
  <si>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</si>
  <si>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</si>
  <si>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</si>
  <si>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</si>
  <si>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</si>
  <si>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</si>
  <si>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</si>
  <si>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</si>
  <si>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</si>
  <si>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</si>
  <si>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</si>
  <si>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</si>
  <si>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</si>
  <si>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</si>
  <si>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</si>
  <si>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</si>
  <si>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</si>
  <si>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</si>
  <si>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</si>
  <si>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</si>
  <si>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</si>
  <si>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</si>
  <si>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</si>
  <si>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</si>
  <si>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</si>
  <si>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</si>
  <si>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</si>
  <si>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</si>
  <si>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</si>
  <si>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</si>
  <si>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</si>
  <si>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</si>
  <si>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</si>
  <si>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</si>
  <si>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</si>
  <si>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</si>
  <si>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</si>
  <si>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</si>
  <si>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</si>
  <si>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</si>
  <si>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</si>
  <si>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</si>
  <si>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</si>
  <si>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</si>
  <si>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</si>
  <si>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</si>
  <si>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</si>
  <si>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</si>
  <si>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</si>
  <si>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</si>
  <si>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</si>
  <si>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</si>
  <si>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</si>
  <si>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</si>
  <si>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</si>
  <si>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</si>
  <si>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</si>
  <si>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</si>
  <si>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</si>
  <si>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</si>
  <si>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</si>
  <si>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</si>
  <si>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</si>
  <si>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</si>
  <si>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</si>
  <si>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</si>
  <si>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</si>
  <si>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</si>
  <si>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</si>
  <si>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</si>
  <si>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</si>
  <si>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</si>
  <si>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</si>
  <si>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</si>
  <si>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</si>
  <si>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</si>
  <si>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</si>
  <si>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</si>
  <si>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</si>
  <si>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</si>
  <si>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</si>
  <si>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</si>
  <si>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</si>
  <si>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</si>
  <si>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</si>
  <si>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</si>
  <si>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</si>
  <si>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</si>
  <si>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</si>
  <si>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</si>
  <si>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</si>
  <si>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</si>
  <si>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</si>
  <si>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</si>
  <si>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</si>
  <si>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</si>
  <si>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</si>
  <si>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</si>
  <si>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</si>
  <si>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</si>
  <si>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</si>
  <si>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</si>
  <si>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</si>
  <si>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</si>
  <si>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</si>
  <si>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</si>
  <si>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</si>
  <si>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</si>
  <si>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</si>
  <si>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</si>
  <si>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</si>
  <si>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</si>
  <si>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</si>
  <si>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</si>
  <si>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</si>
  <si>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</si>
  <si>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</si>
  <si>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</si>
  <si>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</si>
  <si>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</si>
  <si>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</si>
  <si>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</si>
  <si>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</si>
  <si>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</si>
  <si>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</si>
  <si>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</si>
  <si>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</si>
  <si>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</si>
  <si>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</si>
  <si>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</si>
  <si>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</si>
  <si>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</si>
  <si>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</si>
  <si>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</si>
  <si>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</si>
  <si>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</si>
  <si>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</si>
  <si>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</si>
  <si>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</si>
  <si>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</si>
  <si>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</si>
  <si>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</si>
  <si>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</si>
  <si>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</si>
  <si>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</si>
  <si>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</si>
  <si>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</si>
  <si>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</si>
  <si>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</si>
  <si>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</si>
  <si>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</si>
  <si>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</si>
  <si>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</si>
  <si>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</si>
  <si>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</si>
  <si>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</si>
  <si>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</si>
  <si>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</si>
  <si>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</si>
  <si>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</si>
  <si>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</si>
  <si>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</si>
  <si>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</si>
  <si>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</si>
  <si>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</si>
  <si>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</si>
  <si>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</si>
  <si>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</si>
  <si>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</si>
  <si>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</si>
  <si>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</si>
  <si>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</si>
  <si>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</si>
  <si>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</si>
  <si>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</si>
  <si>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</si>
  <si>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</si>
  <si>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</si>
  <si>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</si>
  <si>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</si>
  <si>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</si>
  <si>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</si>
  <si>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</si>
  <si>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</si>
  <si>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</si>
  <si>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</si>
  <si>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</si>
  <si>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</si>
  <si>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</si>
  <si>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</si>
  <si>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</si>
  <si>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</si>
  <si>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</si>
  <si>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</si>
  <si>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</si>
  <si>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</si>
  <si>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</si>
  <si>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</si>
  <si>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</si>
  <si>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</si>
  <si>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</si>
  <si>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</si>
  <si>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</si>
  <si>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</si>
  <si>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</si>
  <si>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</si>
  <si>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</si>
  <si>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</si>
  <si>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</si>
  <si>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</si>
  <si>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</si>
  <si>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</si>
  <si>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</si>
  <si>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</si>
  <si>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</si>
  <si>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</si>
  <si>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</si>
  <si>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</si>
  <si>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</si>
  <si>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</si>
  <si>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</si>
  <si>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</si>
  <si>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</si>
  <si>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</si>
  <si>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</si>
  <si>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</si>
  <si>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</si>
  <si>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</si>
  <si>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</si>
  <si>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</si>
  <si>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</si>
  <si>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</si>
  <si>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</si>
  <si>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</si>
  <si>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</si>
  <si>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</si>
  <si>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</si>
  <si>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</si>
  <si>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</si>
  <si>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</si>
  <si>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</si>
  <si>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</si>
  <si>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</si>
  <si>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</si>
  <si>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</si>
  <si>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</si>
  <si>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</si>
  <si>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</si>
  <si>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</si>
  <si>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</si>
  <si>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</si>
  <si>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</si>
  <si>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</si>
  <si>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</si>
  <si>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</si>
  <si>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</si>
  <si>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</si>
  <si>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</si>
  <si>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</si>
  <si>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</si>
  <si>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</si>
  <si>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</si>
  <si>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</si>
  <si>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</si>
  <si>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</si>
  <si>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</si>
  <si>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</si>
  <si>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</si>
  <si>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</si>
  <si>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</si>
  <si>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</si>
  <si>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</si>
  <si>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</si>
  <si>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</si>
  <si>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</si>
  <si>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</si>
  <si>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</si>
  <si>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</si>
  <si>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</si>
  <si>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</si>
  <si>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</si>
  <si>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</si>
  <si>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</si>
  <si>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</si>
  <si>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</si>
  <si>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</si>
  <si>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</si>
  <si>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</si>
  <si>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</si>
  <si>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</si>
  <si>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</si>
  <si>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</si>
  <si>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</si>
  <si>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</si>
  <si>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</si>
  <si>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</si>
  <si>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</si>
  <si>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</si>
  <si>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</si>
  <si>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</si>
  <si>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</si>
  <si>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</si>
  <si>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</si>
  <si>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</si>
  <si>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</si>
  <si>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</si>
  <si>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</si>
  <si>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</si>
  <si>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</si>
  <si>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</si>
  <si>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</si>
  <si>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</si>
  <si>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</si>
  <si>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</si>
  <si>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</si>
  <si>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</si>
  <si>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</si>
  <si>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</si>
  <si>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</si>
  <si>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</si>
  <si>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</si>
  <si>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</si>
  <si>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</si>
  <si>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</si>
  <si>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</si>
  <si>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</si>
  <si>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</si>
  <si>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</si>
  <si>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</si>
  <si>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</si>
  <si>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</si>
  <si>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</si>
  <si>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</si>
  <si>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</si>
  <si>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</si>
  <si>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</si>
  <si>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</si>
  <si>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</si>
  <si>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</si>
  <si>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</si>
  <si>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</si>
  <si>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</si>
  <si>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</si>
  <si>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</si>
  <si>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</si>
  <si>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</si>
  <si>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</si>
  <si>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</si>
  <si>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</si>
  <si>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</si>
  <si>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</si>
  <si>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</si>
  <si>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</si>
  <si>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</si>
  <si>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</si>
  <si>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</si>
  <si>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</si>
  <si>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</si>
  <si>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</si>
  <si>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</si>
  <si>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</si>
  <si>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</si>
  <si>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</si>
  <si>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</si>
  <si>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</si>
  <si>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</si>
  <si>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</si>
  <si>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</si>
  <si>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</si>
  <si>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</si>
  <si>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</si>
  <si>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</si>
  <si>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</si>
  <si>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</si>
  <si>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</si>
  <si>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</si>
  <si>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</si>
  <si>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</si>
  <si>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</si>
  <si>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</si>
  <si>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</si>
  <si>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</si>
  <si>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</si>
  <si>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</si>
  <si>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</si>
  <si>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</si>
  <si>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</si>
  <si>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</si>
  <si>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</si>
  <si>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</si>
  <si>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</si>
  <si>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</si>
  <si>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</si>
  <si>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</si>
  <si>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</si>
  <si>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</si>
  <si>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</si>
  <si>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</si>
  <si>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</si>
  <si>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</si>
  <si>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</si>
  <si>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</si>
  <si>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</si>
  <si>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</si>
  <si>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</si>
  <si>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</si>
  <si>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</si>
  <si>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</si>
  <si>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</si>
  <si>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</si>
  <si>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</si>
  <si>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</si>
  <si>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</si>
  <si>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</si>
  <si>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</si>
  <si>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</si>
  <si>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</si>
  <si>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</si>
  <si>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</si>
  <si>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</si>
  <si>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</si>
  <si>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</si>
  <si>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</si>
  <si>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</si>
  <si>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</si>
  <si>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</si>
  <si>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</si>
  <si>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</si>
  <si>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</si>
  <si>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</si>
  <si>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</si>
  <si>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</si>
  <si>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</si>
  <si>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</si>
  <si>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</si>
  <si>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</si>
  <si>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</si>
  <si>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</si>
  <si>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</si>
  <si>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</si>
  <si>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</si>
  <si>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</si>
  <si>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</si>
  <si>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</si>
  <si>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</si>
  <si>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</si>
  <si>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</si>
  <si>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</si>
  <si>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</si>
  <si>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</si>
  <si>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</si>
  <si>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</si>
  <si>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</si>
  <si>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</si>
  <si>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</si>
  <si>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</si>
  <si>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</si>
  <si>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</si>
  <si>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</si>
  <si>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</si>
  <si>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</si>
  <si>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</si>
  <si>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</si>
  <si>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</si>
  <si>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</si>
  <si>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</si>
  <si>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</si>
  <si>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</si>
  <si>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</si>
  <si>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</si>
  <si>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</si>
  <si>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</si>
  <si>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</si>
  <si>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</si>
  <si>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</si>
  <si>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</si>
  <si>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</si>
  <si>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</si>
  <si>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</si>
  <si>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</si>
  <si>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</si>
  <si>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</si>
  <si>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</si>
  <si>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</si>
  <si>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</si>
  <si>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</si>
  <si>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</si>
  <si>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</si>
  <si>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</si>
  <si>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</si>
  <si>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</si>
  <si>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</si>
  <si>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</si>
  <si>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</si>
  <si>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</si>
  <si>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</si>
  <si>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</si>
  <si>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</si>
  <si>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</si>
  <si>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</si>
  <si>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</si>
  <si>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</si>
  <si>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</si>
  <si>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</si>
  <si>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</si>
  <si>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</si>
  <si>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</si>
  <si>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</si>
  <si>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</si>
  <si>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</si>
  <si>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</si>
  <si>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</si>
  <si>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</si>
  <si>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</si>
  <si>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</si>
  <si>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</si>
  <si>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</si>
  <si>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</si>
  <si>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</si>
  <si>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</si>
  <si>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</si>
  <si>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</si>
  <si>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</si>
  <si>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</si>
  <si>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</si>
  <si>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</si>
  <si>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</si>
  <si>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</si>
  <si>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</si>
  <si>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</si>
  <si>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</si>
  <si>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</si>
  <si>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</si>
  <si>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</si>
  <si>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</si>
  <si>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</si>
  <si>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</si>
  <si>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</si>
  <si>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</si>
  <si>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</si>
  <si>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</si>
  <si>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</si>
  <si>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</si>
  <si>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</si>
  <si>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</si>
  <si>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</si>
  <si>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</si>
  <si>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</si>
  <si>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</si>
  <si>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</si>
  <si>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</si>
  <si>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</si>
  <si>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</si>
  <si>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</si>
  <si>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</si>
  <si>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</si>
  <si>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</si>
  <si>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</si>
  <si>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</si>
  <si>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</si>
  <si>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</si>
  <si>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</si>
  <si>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</si>
  <si>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</si>
  <si>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</si>
  <si>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</si>
  <si>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</si>
  <si>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</si>
  <si>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</si>
  <si>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</si>
  <si>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</si>
  <si>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</si>
  <si>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</si>
  <si>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</si>
  <si>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</si>
  <si>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</si>
  <si>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</si>
  <si>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</si>
  <si>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</si>
  <si>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</si>
  <si>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</si>
  <si>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</si>
  <si>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</si>
  <si>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</si>
  <si>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</si>
  <si>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</si>
  <si>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</si>
  <si>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</si>
  <si>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</si>
  <si>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</si>
  <si>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</si>
  <si>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</si>
  <si>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</si>
  <si>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</si>
  <si>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</si>
  <si>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</si>
  <si>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</si>
  <si>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</si>
  <si>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</si>
  <si>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</si>
  <si>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</si>
  <si>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</si>
  <si>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</si>
  <si>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</si>
  <si>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</si>
  <si>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</si>
  <si>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</si>
  <si>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</si>
  <si>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</si>
  <si>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</si>
  <si>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</si>
  <si>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</si>
  <si>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</si>
  <si>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</si>
  <si>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</si>
  <si>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</si>
  <si>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</si>
  <si>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</si>
  <si>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</si>
  <si>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</si>
  <si>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</si>
  <si>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</si>
  <si>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</si>
  <si>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</si>
  <si>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</si>
  <si>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</si>
  <si>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</si>
  <si>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</si>
  <si>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</si>
  <si>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</si>
  <si>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</si>
  <si>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</si>
  <si>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</si>
  <si>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</si>
  <si>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</si>
  <si>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</si>
  <si>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</si>
  <si>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</si>
  <si>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</si>
  <si>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</si>
  <si>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</si>
  <si>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</si>
  <si>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</si>
  <si>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</si>
  <si>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</si>
  <si>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</si>
  <si>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</si>
  <si>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</si>
  <si>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</si>
  <si>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</si>
  <si>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</si>
  <si>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</si>
  <si>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</si>
  <si>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</si>
  <si>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</si>
  <si>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</si>
  <si>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</si>
  <si>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</si>
  <si>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</si>
  <si>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</si>
  <si>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</si>
  <si>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</si>
  <si>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</si>
  <si>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</si>
  <si>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</si>
  <si>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</si>
  <si>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</si>
  <si>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</si>
  <si>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</si>
  <si>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</si>
  <si>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</si>
  <si>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</si>
  <si>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</si>
  <si>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</si>
  <si>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</si>
  <si>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</si>
  <si>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</si>
  <si>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</si>
  <si>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</si>
  <si>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</si>
  <si>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</si>
  <si>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</si>
  <si>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</si>
  <si>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</si>
  <si>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</si>
  <si>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</si>
  <si>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</si>
  <si>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</si>
  <si>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</si>
  <si>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</si>
  <si>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</si>
  <si>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</si>
  <si>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</si>
  <si>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</si>
  <si>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</si>
  <si>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</si>
  <si>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</si>
  <si>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</si>
  <si>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</si>
  <si>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</si>
  <si>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</si>
  <si>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</si>
  <si>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</si>
  <si>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</si>
  <si>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</si>
  <si>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</si>
  <si>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</si>
  <si>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</si>
  <si>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</si>
  <si>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</si>
  <si>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</si>
  <si>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</si>
  <si>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</si>
  <si>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</si>
  <si>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</si>
  <si>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</si>
  <si>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</si>
  <si>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</si>
  <si>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</si>
  <si>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</si>
  <si>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</si>
  <si>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</si>
  <si>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</si>
  <si>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</si>
  <si>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</si>
  <si>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</si>
  <si>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</si>
  <si>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</si>
  <si>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</si>
  <si>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</si>
  <si>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</si>
  <si>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</si>
  <si>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</si>
  <si>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</si>
  <si>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</si>
  <si>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</si>
  <si>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</si>
  <si>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</si>
  <si>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</si>
  <si>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</si>
  <si>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</si>
  <si>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</si>
  <si>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</si>
  <si>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</si>
  <si>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</si>
  <si>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</si>
  <si>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</si>
  <si>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</si>
  <si>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</si>
  <si>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</si>
  <si>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</si>
  <si>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</si>
  <si>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</si>
  <si>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</si>
  <si>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</si>
  <si>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</si>
  <si>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</si>
  <si>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</si>
  <si>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</si>
  <si>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</si>
  <si>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</si>
  <si>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</si>
  <si>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</si>
  <si>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</si>
  <si>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</si>
  <si>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</si>
  <si>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</si>
  <si>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</si>
  <si>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</si>
  <si>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</si>
  <si>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</si>
  <si>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</si>
  <si>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</si>
  <si>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</si>
  <si>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</si>
  <si>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</si>
  <si>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</si>
  <si>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</si>
  <si>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</si>
  <si>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</si>
  <si>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</si>
  <si>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</si>
  <si>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</si>
  <si>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</si>
  <si>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</si>
  <si>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</si>
  <si>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</si>
  <si>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</si>
  <si>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</si>
  <si>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</si>
  <si>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</si>
  <si>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</si>
  <si>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</si>
  <si>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</si>
  <si>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</si>
  <si>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</si>
  <si>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</si>
  <si>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</si>
  <si>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</si>
  <si>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</si>
  <si>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</si>
  <si>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</si>
  <si>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</si>
  <si>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</si>
  <si>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</si>
  <si>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</si>
  <si>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</si>
  <si>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</si>
  <si>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</si>
  <si>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</si>
  <si>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</si>
  <si>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</si>
  <si>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</si>
  <si>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</si>
  <si>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</si>
  <si>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</si>
  <si>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</si>
  <si>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</si>
  <si>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</si>
  <si>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</si>
  <si>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</si>
  <si>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</si>
  <si>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</si>
  <si>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</si>
  <si>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</si>
  <si>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</si>
  <si>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</si>
  <si>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</si>
  <si>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</si>
  <si>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</si>
  <si>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</si>
  <si>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</si>
  <si>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</si>
  <si>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</si>
  <si>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</si>
  <si>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</si>
  <si>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</si>
  <si>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</si>
  <si>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</si>
  <si>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</si>
  <si>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</si>
  <si>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</si>
  <si>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</si>
  <si>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</si>
  <si>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</si>
  <si>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</si>
  <si>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</si>
  <si>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</si>
  <si>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</si>
  <si>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</si>
  <si>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</si>
  <si>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</si>
  <si>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</si>
  <si>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</si>
  <si>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</si>
  <si>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</si>
  <si>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</si>
  <si>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</si>
  <si>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</si>
  <si>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</si>
  <si>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</si>
  <si>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</si>
  <si>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</si>
  <si>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</si>
  <si>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</si>
  <si>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</si>
  <si>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</si>
  <si>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</si>
  <si>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</si>
  <si>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</si>
  <si>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</si>
  <si>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</si>
  <si>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</si>
  <si>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</si>
  <si>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</si>
  <si>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</si>
  <si>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</si>
  <si>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</si>
  <si>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</si>
  <si>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</si>
  <si>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</si>
  <si>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</si>
  <si>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</si>
  <si>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</si>
  <si>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</si>
  <si>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</si>
  <si>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</si>
  <si>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</si>
  <si>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</si>
  <si>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</si>
  <si>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</si>
  <si>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</si>
  <si>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</si>
  <si>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</si>
  <si>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</si>
  <si>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</si>
  <si>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</si>
  <si>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</si>
  <si>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</si>
  <si>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</si>
  <si>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</si>
  <si>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</si>
  <si>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</si>
  <si>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</si>
  <si>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</si>
  <si>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</si>
  <si>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</si>
  <si>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</si>
  <si>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</si>
  <si>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</si>
  <si>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</si>
  <si>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</si>
  <si>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</si>
  <si>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</si>
  <si>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</si>
  <si>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</si>
  <si>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</si>
  <si>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</si>
  <si>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</si>
  <si>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</si>
  <si>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</si>
  <si>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</si>
  <si>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</si>
  <si>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</si>
  <si>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</si>
  <si>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</si>
  <si>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</si>
  <si>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</si>
  <si>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</si>
  <si>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</si>
  <si>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</si>
  <si>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</si>
  <si>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</si>
  <si>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</si>
  <si>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</si>
  <si>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</si>
  <si>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</si>
  <si>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</si>
  <si>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</si>
  <si>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</si>
  <si>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</si>
  <si>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</si>
  <si>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</si>
  <si>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</si>
  <si>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</si>
  <si>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</si>
  <si>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</si>
  <si>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</si>
  <si>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</si>
  <si>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</si>
  <si>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</si>
  <si>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</si>
  <si>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</si>
  <si>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</si>
  <si>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</si>
  <si>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</si>
  <si>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</si>
  <si>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</si>
  <si>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</si>
  <si>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</si>
  <si>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</si>
  <si>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</si>
  <si>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</si>
  <si>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</si>
  <si>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</si>
  <si>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</si>
  <si>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</si>
  <si>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</si>
  <si>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</si>
  <si>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</si>
  <si>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</si>
  <si>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</si>
  <si>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</si>
  <si>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</si>
  <si>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</si>
  <si>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</si>
  <si>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</si>
  <si>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</si>
  <si>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</si>
  <si>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</si>
  <si>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</si>
  <si>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</si>
  <si>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</si>
  <si>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</si>
  <si>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</si>
  <si>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</si>
  <si>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</si>
  <si>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</si>
  <si>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</si>
  <si>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</si>
  <si>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</si>
  <si>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</si>
  <si>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</si>
  <si>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</si>
  <si>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</si>
  <si>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</si>
  <si>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</si>
  <si>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</si>
  <si>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</si>
  <si>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</si>
  <si>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</si>
  <si>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</si>
  <si>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</si>
  <si>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</si>
  <si>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</si>
  <si>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</si>
  <si>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</si>
  <si>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</si>
  <si>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</si>
  <si>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</si>
  <si>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</si>
  <si>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</si>
  <si>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</si>
  <si>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</si>
  <si>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</si>
  <si>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</si>
  <si>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</si>
  <si>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</si>
  <si>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</si>
  <si>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</si>
  <si>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</si>
  <si>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</si>
  <si>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</si>
  <si>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</si>
  <si>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</si>
  <si>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</si>
  <si>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</si>
  <si>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</si>
  <si>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</si>
  <si>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</si>
  <si>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</si>
  <si>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</si>
  <si>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</si>
  <si>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</si>
  <si>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</si>
  <si>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</si>
  <si>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</si>
  <si>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</si>
  <si>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</si>
  <si>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</si>
  <si>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</si>
  <si>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</si>
  <si>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</si>
  <si>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</si>
  <si>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</si>
  <si>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</si>
  <si>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</si>
  <si>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</si>
  <si>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</si>
  <si>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</si>
  <si>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</si>
  <si>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</si>
  <si>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</si>
  <si>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</si>
  <si>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</si>
  <si>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</si>
  <si>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</si>
  <si>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</si>
  <si>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</si>
  <si>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</si>
  <si>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</si>
  <si>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</si>
  <si>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</si>
  <si>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</si>
  <si>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</si>
  <si>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</si>
  <si>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</si>
  <si>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</si>
  <si>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</si>
  <si>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</si>
  <si>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</si>
  <si>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</si>
  <si>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</si>
  <si>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</si>
  <si>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</si>
  <si>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</si>
  <si>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</si>
  <si>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</si>
  <si>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</si>
  <si>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</si>
  <si>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</si>
  <si>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</si>
  <si>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</si>
  <si>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</si>
  <si>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</si>
  <si>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</si>
  <si>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</si>
  <si>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</si>
  <si>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</si>
  <si>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</si>
  <si>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</si>
  <si>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</si>
  <si>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</si>
  <si>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</si>
  <si>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</si>
  <si>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</si>
  <si>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</si>
  <si>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</si>
  <si>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</si>
  <si>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</si>
  <si>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</si>
  <si>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</si>
  <si>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</si>
  <si>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</si>
  <si>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</si>
  <si>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</si>
  <si>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</si>
  <si>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</si>
  <si>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</si>
  <si>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</si>
  <si>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</si>
  <si>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</si>
  <si>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</si>
  <si>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</si>
  <si>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</si>
  <si>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</si>
  <si>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</si>
  <si>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</si>
  <si>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</si>
  <si>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</si>
  <si>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</si>
  <si>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</si>
  <si>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</si>
  <si>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</si>
  <si>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</si>
  <si>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</si>
  <si>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</si>
  <si>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</si>
  <si>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</si>
  <si>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</si>
  <si>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</si>
  <si>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</si>
  <si>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</si>
  <si>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</si>
  <si>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</si>
  <si>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</si>
  <si>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</si>
  <si>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</si>
  <si>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</si>
  <si>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</si>
  <si>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</si>
  <si>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</si>
  <si>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</si>
  <si>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</si>
  <si>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</si>
  <si>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</si>
  <si>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</si>
  <si>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</si>
  <si>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</si>
  <si>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</si>
  <si>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</si>
  <si>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</si>
  <si>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</si>
  <si>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</si>
  <si>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</si>
  <si>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</si>
  <si>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</si>
  <si>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</si>
  <si>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</si>
  <si>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</si>
  <si>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</si>
  <si>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</si>
  <si>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</si>
  <si>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</si>
  <si>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</si>
  <si>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</si>
  <si>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</si>
  <si>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</si>
  <si>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</si>
  <si>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</si>
  <si>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</si>
  <si>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</si>
  <si>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</si>
  <si>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</si>
  <si>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</si>
  <si>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</si>
  <si>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</si>
  <si>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</si>
  <si>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</si>
  <si>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</si>
  <si>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</si>
  <si>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</si>
  <si>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</si>
  <si>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</si>
  <si>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</si>
  <si>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</si>
  <si>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</si>
  <si>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</si>
  <si>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</si>
  <si>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</si>
  <si>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</si>
  <si>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</si>
  <si>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</si>
  <si>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</si>
  <si>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</si>
  <si>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</si>
  <si>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</si>
  <si>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</si>
  <si>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</si>
  <si>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</si>
  <si>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</si>
  <si>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</si>
  <si>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</si>
  <si>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</si>
  <si>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</si>
  <si>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</si>
  <si>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</si>
  <si>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</si>
  <si>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</si>
  <si>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</si>
  <si>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</si>
  <si>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</si>
  <si>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</si>
  <si>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</si>
  <si>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</si>
  <si>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</si>
  <si>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</si>
  <si>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</si>
  <si>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</si>
  <si>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</si>
  <si>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</si>
  <si>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</si>
  <si>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</si>
  <si>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</si>
  <si>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</si>
  <si>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</si>
  <si>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</si>
  <si>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</si>
  <si>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</si>
  <si>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</si>
  <si>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</si>
  <si>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</si>
  <si>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</si>
  <si>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</si>
  <si>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</si>
  <si>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</si>
  <si>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</si>
  <si>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</si>
  <si>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</si>
  <si>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</si>
  <si>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</si>
  <si>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</si>
  <si>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</si>
  <si>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</si>
  <si>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</si>
  <si>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</si>
  <si>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</si>
  <si>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</si>
  <si>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</si>
  <si>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</si>
  <si>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</si>
  <si>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</si>
  <si>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</si>
  <si>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</si>
  <si>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</si>
  <si>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</si>
  <si>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</si>
  <si>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</si>
  <si>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</si>
  <si>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</si>
  <si>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</si>
  <si>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</si>
  <si>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</si>
  <si>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</si>
  <si>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</si>
  <si>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</si>
  <si>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</si>
  <si>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</si>
  <si>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</si>
  <si>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</si>
  <si>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</si>
  <si>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</si>
  <si>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</si>
  <si>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</si>
  <si>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</si>
  <si>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</si>
  <si>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</si>
  <si>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</si>
  <si>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</si>
  <si>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</si>
  <si>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</si>
  <si>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</si>
  <si>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</si>
  <si>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</si>
  <si>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</si>
  <si>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</si>
  <si>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</si>
  <si>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</si>
  <si>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</si>
  <si>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</si>
  <si>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</si>
  <si>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</si>
  <si>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</si>
  <si>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</si>
  <si>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</si>
  <si>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</si>
  <si>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</si>
  <si>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</si>
  <si>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</si>
  <si>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</si>
  <si>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</si>
  <si>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</si>
  <si>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</si>
  <si>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</si>
  <si>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</si>
  <si>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</si>
  <si>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</si>
  <si>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</si>
  <si>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</si>
  <si>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</si>
  <si>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</si>
  <si>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</si>
  <si>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</si>
  <si>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</si>
  <si>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</si>
  <si>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</si>
  <si>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</si>
  <si>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</si>
  <si>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</si>
  <si>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</si>
  <si>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</si>
  <si>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</si>
  <si>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</si>
  <si>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</si>
  <si>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</si>
  <si>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</si>
  <si>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</si>
  <si>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</si>
  <si>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</si>
  <si>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</si>
  <si>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</si>
  <si>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</si>
  <si>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</si>
  <si>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</si>
  <si>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</si>
  <si>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</si>
  <si>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</si>
  <si>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</si>
  <si>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</si>
  <si>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</si>
  <si>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</si>
  <si>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</si>
  <si>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</si>
  <si>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</si>
  <si>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</si>
  <si>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</si>
  <si>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</si>
  <si>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</si>
  <si>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</si>
  <si>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</si>
  <si>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</si>
  <si>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</si>
  <si>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</si>
  <si>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</si>
  <si>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</si>
  <si>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</si>
  <si>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</si>
  <si>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</si>
  <si>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</si>
  <si>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</si>
  <si>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</si>
  <si>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</si>
  <si>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</si>
  <si>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</si>
  <si>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</si>
  <si>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</si>
  <si>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</si>
  <si>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</si>
  <si>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</si>
  <si>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</si>
  <si>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</si>
  <si>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</si>
  <si>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</si>
  <si>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</si>
  <si>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</si>
  <si>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</si>
  <si>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</si>
  <si>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</si>
  <si>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</si>
  <si>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</si>
  <si>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</si>
  <si>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</si>
  <si>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</si>
  <si>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</si>
  <si>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</si>
  <si>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</si>
  <si>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</si>
  <si>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</si>
  <si>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</si>
  <si>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</si>
  <si>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</si>
  <si>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</si>
  <si>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</si>
  <si>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</si>
  <si>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</si>
  <si>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</si>
  <si>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</si>
  <si>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</si>
  <si>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</si>
  <si>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</si>
  <si>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</si>
  <si>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</si>
  <si>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</si>
  <si>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</si>
  <si>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</si>
  <si>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</si>
  <si>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</si>
  <si>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</si>
  <si>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</si>
  <si>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</si>
  <si>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</si>
  <si>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</si>
  <si>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</si>
  <si>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</si>
  <si>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</si>
  <si>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</si>
  <si>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</si>
  <si>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</si>
  <si>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</si>
  <si>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</si>
  <si>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</si>
  <si>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</si>
  <si>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</si>
  <si>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</si>
  <si>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</si>
  <si>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</si>
  <si>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</si>
  <si>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</si>
  <si>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</si>
  <si>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</si>
  <si>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</si>
  <si>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</si>
  <si>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</si>
  <si>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</si>
  <si>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</si>
  <si>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</si>
  <si>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</si>
  <si>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</si>
  <si>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</si>
  <si>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</si>
  <si>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</si>
  <si>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</si>
  <si>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</si>
  <si>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</si>
  <si>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</si>
  <si>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</si>
  <si>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</si>
  <si>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</si>
  <si>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</si>
  <si>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</si>
  <si>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</si>
  <si>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</si>
  <si>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</si>
  <si>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</si>
  <si>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</si>
  <si>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</si>
  <si>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</si>
  <si>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</si>
  <si>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</si>
  <si>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</si>
  <si>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</si>
  <si>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</si>
  <si>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</si>
  <si>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</si>
  <si>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</si>
  <si>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</si>
  <si>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</si>
  <si>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</si>
  <si>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</si>
  <si>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</si>
  <si>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</si>
  <si>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</si>
  <si>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</si>
  <si>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</si>
  <si>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</si>
  <si>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</si>
  <si>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</si>
  <si>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</si>
  <si>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</si>
  <si>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</si>
  <si>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</si>
  <si>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</si>
  <si>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</si>
  <si>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</si>
  <si>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</si>
  <si>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</si>
  <si>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</si>
  <si>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</si>
  <si>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</si>
  <si>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</si>
  <si>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</si>
  <si>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</si>
  <si>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</si>
  <si>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</si>
  <si>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</si>
  <si>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</si>
  <si>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</si>
  <si>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</si>
  <si>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</si>
  <si>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</si>
  <si>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</si>
  <si>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</si>
  <si>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</si>
  <si>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</si>
  <si>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</si>
  <si>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</si>
  <si>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</si>
  <si>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</si>
  <si>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</si>
  <si>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</si>
  <si>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</si>
  <si>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</si>
  <si>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</si>
  <si>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</si>
  <si>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</si>
  <si>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</si>
  <si>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</si>
  <si>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</si>
  <si>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</si>
  <si>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</si>
  <si>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</si>
  <si>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</si>
  <si>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</si>
  <si>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</si>
  <si>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</si>
  <si>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</si>
  <si>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</si>
  <si>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</si>
  <si>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</si>
  <si>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</si>
  <si>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</si>
  <si>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</si>
  <si>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</si>
  <si>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</si>
  <si>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</si>
  <si>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</si>
  <si>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</si>
  <si>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</si>
  <si>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</si>
  <si>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</si>
  <si>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</si>
  <si>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</si>
  <si>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</si>
  <si>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</si>
  <si>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</si>
  <si>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</si>
  <si>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</si>
  <si>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</si>
  <si>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</si>
  <si>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</si>
  <si>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</si>
  <si>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</si>
  <si>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</si>
  <si>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</si>
  <si>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</si>
  <si>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</si>
  <si>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</si>
  <si>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</si>
  <si>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</si>
  <si>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</si>
  <si>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</si>
  <si>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</si>
  <si>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</si>
  <si>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</si>
  <si>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</si>
  <si>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</si>
  <si>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</si>
  <si>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</si>
  <si>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</si>
  <si>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</si>
  <si>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</si>
  <si>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</si>
  <si>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</si>
  <si>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</si>
  <si>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</si>
  <si>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</si>
  <si>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</si>
  <si>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</si>
  <si>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</si>
  <si>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</si>
  <si>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</si>
  <si>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</si>
  <si>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</si>
  <si>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</si>
  <si>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</si>
  <si>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</si>
  <si>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</si>
  <si>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</si>
  <si>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</si>
  <si>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</si>
  <si>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</si>
  <si>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</si>
  <si>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</si>
  <si>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</si>
  <si>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</si>
  <si>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</si>
  <si>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</si>
  <si>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</si>
  <si>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</si>
  <si>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</si>
  <si>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</si>
  <si>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</si>
  <si>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</si>
  <si>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</si>
  <si>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</si>
  <si>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</si>
  <si>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</si>
  <si>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</si>
  <si>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</si>
  <si>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</si>
  <si>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</si>
  <si>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</si>
  <si>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</si>
  <si>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</si>
  <si>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</si>
  <si>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</si>
  <si>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</si>
  <si>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</si>
  <si>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</si>
  <si>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</si>
  <si>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</si>
  <si>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</si>
  <si>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</si>
  <si>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</si>
  <si>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</si>
  <si>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</si>
  <si>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</si>
  <si>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</si>
  <si>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</si>
  <si>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</si>
  <si>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</si>
  <si>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</si>
  <si>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</si>
  <si>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</si>
  <si>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</si>
  <si>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</si>
  <si>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</si>
  <si>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</si>
  <si>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</si>
  <si>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</si>
  <si>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</si>
  <si>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</si>
  <si>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</si>
  <si>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</si>
  <si>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</si>
  <si>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</si>
  <si>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</si>
  <si>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</si>
  <si>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</si>
  <si>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</si>
  <si>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</si>
  <si>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</si>
  <si>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</si>
  <si>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</si>
  <si>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</si>
  <si>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</si>
  <si>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</si>
  <si>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</si>
  <si>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</si>
  <si>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</si>
  <si>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</si>
  <si>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</si>
  <si>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</si>
  <si>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</si>
  <si>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</si>
  <si>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</si>
  <si>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</si>
  <si>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</si>
  <si>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</si>
  <si>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</si>
  <si>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</si>
  <si>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</si>
  <si>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</si>
  <si>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</si>
  <si>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</si>
  <si>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</si>
  <si>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</si>
  <si>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</si>
  <si>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</si>
  <si>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</si>
  <si>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</si>
  <si>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</si>
  <si>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</si>
  <si>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</si>
  <si>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</si>
  <si>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</si>
  <si>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</si>
  <si>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</si>
  <si>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</si>
  <si>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</si>
  <si>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</si>
  <si>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</si>
  <si>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</si>
  <si>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</si>
  <si>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</si>
  <si>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</si>
  <si>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</si>
  <si>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</si>
  <si>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</si>
  <si>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</si>
  <si>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</si>
  <si>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</si>
  <si>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</si>
  <si>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</si>
  <si>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</si>
  <si>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</si>
  <si>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</si>
  <si>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</si>
  <si>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</si>
  <si>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</si>
  <si>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</si>
  <si>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</si>
  <si>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</si>
  <si>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</si>
  <si>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</si>
  <si>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</si>
  <si>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</si>
  <si>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</si>
  <si>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</si>
  <si>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</si>
  <si>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</si>
  <si>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</si>
  <si>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</si>
  <si>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</si>
  <si>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</si>
  <si>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</si>
  <si>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</si>
  <si>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</si>
  <si>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</si>
  <si>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</si>
  <si>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</si>
  <si>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</si>
  <si>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</si>
  <si>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</si>
  <si>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</si>
  <si>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</si>
  <si>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</si>
  <si>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</si>
  <si>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</si>
  <si>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</si>
  <si>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</si>
  <si>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</si>
  <si>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</si>
  <si>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</si>
  <si>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</si>
  <si>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</si>
  <si>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</si>
  <si>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</si>
  <si>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</si>
  <si>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</si>
  <si>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</si>
  <si>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</si>
  <si>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</si>
  <si>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</si>
  <si>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</si>
  <si>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</si>
  <si>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</si>
  <si>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</si>
  <si>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</si>
  <si>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</si>
  <si>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</si>
  <si>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</si>
  <si>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</si>
  <si>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</si>
  <si>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</si>
  <si>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</si>
  <si>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</si>
  <si>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</si>
  <si>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</si>
  <si>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</si>
  <si>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</si>
  <si>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</si>
  <si>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</si>
  <si>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</si>
  <si>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</si>
  <si>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</si>
  <si>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</si>
  <si>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</si>
  <si>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</si>
  <si>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</si>
  <si>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</si>
  <si>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</si>
  <si>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</si>
  <si>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</si>
  <si>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</si>
  <si>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</si>
  <si>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</si>
  <si>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</si>
  <si>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</si>
  <si>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</si>
  <si>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</si>
  <si>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</si>
  <si>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</si>
  <si>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</si>
  <si>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</si>
  <si>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</si>
  <si>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</si>
  <si>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</si>
  <si>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</si>
  <si>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</si>
  <si>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</si>
  <si>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</si>
  <si>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</si>
  <si>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</si>
  <si>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</si>
  <si>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</si>
  <si>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</si>
  <si>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</si>
  <si>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</si>
  <si>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</si>
  <si>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</si>
  <si>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</si>
  <si>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</si>
  <si>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</si>
  <si>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</si>
  <si>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</si>
  <si>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</si>
  <si>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</si>
  <si>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</si>
  <si>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</si>
  <si>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</si>
  <si>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</si>
  <si>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</si>
  <si>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</si>
  <si>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</si>
  <si>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</si>
  <si>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</si>
  <si>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</si>
  <si>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</si>
  <si>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</si>
  <si>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</si>
  <si>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</si>
  <si>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</si>
  <si>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</si>
  <si>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</si>
  <si>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</si>
  <si>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</si>
  <si>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</si>
  <si>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</si>
  <si>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</si>
  <si>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</si>
  <si>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</si>
  <si>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</si>
  <si>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</si>
  <si>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</si>
  <si>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</si>
  <si>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</si>
  <si>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</si>
  <si>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</si>
  <si>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</si>
  <si>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</si>
  <si>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</si>
  <si>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</si>
  <si>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</si>
  <si>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</si>
  <si>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</si>
  <si>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</si>
  <si>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</si>
  <si>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</si>
  <si>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</si>
  <si>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</si>
  <si>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</si>
  <si>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</si>
  <si>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</si>
  <si>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</si>
  <si>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</si>
  <si>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</si>
  <si>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</si>
  <si>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</si>
  <si>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</si>
  <si>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</si>
  <si>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</si>
  <si>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</si>
  <si>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</si>
  <si>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</si>
  <si>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</si>
  <si>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</si>
  <si>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</si>
  <si>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</si>
  <si>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</si>
  <si>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</si>
  <si>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</si>
  <si>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</si>
  <si>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</si>
  <si>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</si>
  <si>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</si>
  <si>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</si>
  <si>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</si>
  <si>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</si>
  <si>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</si>
  <si>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</si>
  <si>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</si>
  <si>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</si>
  <si>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</si>
  <si>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</si>
  <si>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</si>
  <si>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</si>
  <si>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</si>
  <si>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</si>
  <si>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</si>
  <si>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</si>
  <si>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</si>
  <si>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</si>
  <si>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</si>
  <si>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</si>
  <si>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</si>
  <si>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</si>
  <si>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</si>
  <si>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</si>
  <si>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</si>
  <si>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</si>
  <si>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</si>
  <si>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</si>
  <si>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</si>
  <si>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</si>
  <si>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</si>
  <si>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</si>
  <si>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</si>
  <si>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</si>
  <si>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</si>
  <si>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</si>
  <si>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</si>
  <si>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</si>
  <si>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</si>
  <si>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</si>
  <si>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</si>
  <si>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</si>
  <si>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</si>
  <si>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</si>
  <si>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</si>
  <si>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</si>
  <si>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</si>
  <si>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</si>
  <si>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</si>
  <si>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</si>
  <si>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</si>
  <si>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</si>
  <si>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</si>
  <si>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</si>
  <si>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</si>
  <si>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</si>
  <si>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</si>
  <si>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</si>
  <si>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</si>
  <si>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</si>
  <si>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</si>
  <si>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</si>
  <si>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</si>
  <si>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</si>
  <si>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</si>
  <si>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</si>
  <si>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</si>
  <si>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</si>
  <si>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</si>
  <si>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</si>
  <si>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</si>
  <si>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</si>
  <si>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</si>
  <si>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</si>
  <si>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</si>
  <si>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</si>
  <si>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</si>
  <si>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</si>
  <si>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</si>
  <si>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</si>
  <si>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</si>
  <si>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</si>
  <si>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</si>
  <si>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</si>
  <si>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</si>
  <si>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</si>
  <si>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</si>
  <si>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</si>
  <si>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</si>
  <si>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</si>
  <si>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</si>
  <si>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</si>
  <si>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</si>
  <si>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</si>
  <si>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</si>
  <si>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</si>
  <si>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</si>
  <si>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</si>
  <si>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</si>
  <si>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</si>
  <si>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</si>
  <si>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</si>
  <si>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</si>
  <si>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</si>
  <si>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</si>
  <si>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</si>
  <si>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</si>
  <si>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</si>
  <si>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</si>
  <si>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</si>
  <si>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</si>
  <si>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</si>
  <si>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</si>
  <si>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</si>
  <si>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</si>
  <si>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</si>
  <si>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</si>
  <si>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</si>
  <si>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</si>
  <si>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</si>
  <si>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</si>
  <si>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</si>
  <si>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</si>
  <si>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</si>
  <si>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</si>
  <si>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</si>
  <si>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</si>
  <si>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</si>
  <si>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</si>
  <si>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</si>
  <si>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</si>
  <si>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</si>
  <si>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</si>
  <si>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</si>
  <si>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</si>
  <si>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</si>
  <si>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</si>
  <si>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</si>
  <si>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</si>
  <si>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</si>
  <si>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</si>
  <si>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</si>
  <si>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</si>
  <si>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</si>
  <si>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</si>
  <si>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</si>
  <si>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</si>
  <si>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</si>
  <si>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</si>
  <si>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</si>
  <si>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</si>
  <si>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</si>
  <si>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</si>
  <si>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</si>
  <si>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</si>
  <si>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</si>
  <si>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</si>
  <si>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</si>
  <si>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</si>
  <si>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</si>
  <si>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</si>
  <si>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</si>
  <si>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</si>
  <si>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</si>
  <si>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</si>
  <si>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</si>
  <si>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</si>
  <si>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</si>
  <si>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</si>
  <si>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</si>
  <si>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</si>
  <si>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</si>
  <si>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</si>
  <si>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</si>
  <si>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</si>
  <si>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</si>
  <si>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</si>
  <si>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</si>
  <si>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</si>
  <si>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</si>
  <si>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</si>
  <si>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</si>
  <si>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</si>
  <si>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</si>
  <si>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</si>
  <si>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</si>
  <si>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</si>
  <si>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</si>
  <si>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</si>
  <si>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</si>
  <si>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</si>
  <si>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</si>
  <si>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</si>
  <si>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</si>
  <si>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</si>
  <si>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</si>
  <si>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</si>
  <si>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</si>
  <si>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</si>
  <si>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</si>
  <si>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</si>
  <si>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</si>
  <si>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</si>
  <si>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</si>
  <si>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</si>
  <si>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</si>
  <si>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</si>
  <si>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</si>
  <si>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</si>
  <si>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</si>
  <si>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</si>
  <si>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</si>
  <si>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</si>
  <si>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</si>
  <si>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</si>
  <si>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</si>
  <si>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</si>
  <si>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</si>
  <si>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</si>
  <si>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</si>
  <si>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</si>
  <si>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</si>
  <si>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</si>
  <si>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</si>
  <si>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</si>
  <si>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</si>
  <si>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</si>
  <si>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</si>
  <si>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</si>
  <si>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</si>
  <si>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</si>
  <si>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</si>
  <si>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</si>
  <si>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</si>
  <si>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</si>
  <si>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</si>
  <si>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</si>
  <si>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</si>
  <si>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</si>
  <si>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</si>
  <si>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</si>
  <si>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</si>
  <si>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</si>
  <si>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</si>
  <si>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</si>
  <si>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</si>
  <si>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</si>
  <si>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</si>
  <si>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</si>
  <si>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</si>
  <si>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</si>
  <si>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</si>
  <si>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</si>
  <si>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</si>
  <si>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</si>
  <si>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</si>
  <si>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</si>
  <si>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</si>
  <si>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</si>
  <si>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</si>
  <si>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</si>
  <si>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</si>
  <si>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</si>
  <si>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</si>
  <si>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</si>
  <si>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</si>
  <si>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</si>
  <si>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</si>
  <si>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</si>
  <si>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</si>
  <si>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</si>
  <si>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</si>
  <si>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</si>
  <si>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</si>
  <si>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</si>
  <si>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</si>
  <si>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</si>
  <si>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</si>
  <si>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</si>
  <si>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</si>
  <si>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</si>
  <si>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</si>
  <si>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</si>
  <si>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</si>
  <si>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</si>
  <si>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</si>
  <si>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</si>
  <si>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</si>
  <si>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</si>
  <si>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</si>
  <si>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</si>
  <si>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</si>
  <si>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</si>
  <si>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</si>
  <si>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</si>
  <si>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</si>
  <si>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</si>
  <si>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</si>
  <si>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</si>
  <si>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</si>
  <si>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</si>
  <si>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</si>
  <si>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</si>
  <si>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</si>
  <si>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</si>
  <si>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</si>
  <si>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</si>
  <si>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</si>
  <si>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</si>
  <si>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</si>
  <si>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</si>
  <si>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</si>
  <si>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</si>
  <si>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</si>
  <si>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</si>
  <si>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</si>
  <si>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</si>
  <si>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</si>
  <si>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</si>
  <si>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</si>
  <si>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</si>
  <si>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</si>
  <si>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</si>
  <si>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</si>
  <si>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</si>
  <si>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</si>
  <si>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</si>
  <si>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</si>
  <si>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</si>
  <si>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</si>
  <si>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</si>
  <si>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</si>
  <si>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</si>
  <si>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</si>
  <si>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</si>
  <si>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</si>
  <si>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</si>
  <si>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</si>
  <si>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</si>
  <si>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</si>
  <si>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</si>
  <si>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</si>
  <si>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</si>
  <si>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</si>
  <si>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</si>
  <si>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</si>
  <si>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</si>
  <si>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</si>
  <si>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</si>
  <si>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</si>
  <si>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</si>
  <si>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</si>
  <si>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</si>
  <si>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</si>
  <si>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</si>
  <si>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</si>
  <si>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</si>
  <si>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</si>
  <si>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</si>
  <si>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</si>
  <si>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</si>
  <si>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</si>
  <si>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</si>
  <si>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</si>
  <si>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</si>
  <si>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</si>
  <si>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</si>
  <si>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</si>
  <si>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</si>
  <si>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</si>
  <si>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</si>
  <si>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</si>
  <si>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</si>
  <si>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</si>
  <si>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</si>
  <si>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</si>
  <si>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</si>
  <si>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</si>
  <si>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</si>
  <si>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</si>
  <si>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</si>
  <si>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</si>
  <si>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</si>
  <si>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</si>
  <si>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</si>
  <si>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</si>
  <si>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</si>
  <si>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</si>
  <si>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</si>
  <si>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</si>
  <si>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</si>
  <si>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</si>
  <si>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</si>
  <si>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</si>
  <si>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</si>
  <si>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</si>
  <si>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</si>
  <si>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</si>
  <si>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</si>
  <si>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</si>
  <si>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</si>
  <si>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</si>
  <si>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</si>
  <si>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</si>
  <si>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</si>
  <si>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</si>
  <si>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</si>
  <si>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</si>
  <si>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</si>
  <si>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</si>
  <si>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</si>
  <si>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</si>
  <si>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</si>
  <si>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</si>
  <si>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</si>
  <si>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</si>
  <si>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</si>
  <si>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</si>
  <si>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</si>
  <si>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</si>
  <si>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</si>
  <si>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</si>
  <si>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</si>
  <si>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</si>
  <si>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</si>
  <si>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</si>
  <si>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</si>
  <si>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</si>
  <si>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</si>
  <si>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</si>
  <si>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</si>
  <si>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</si>
  <si>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</si>
  <si>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</si>
  <si>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</si>
  <si>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</si>
  <si>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</si>
  <si>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</si>
  <si>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</si>
  <si>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</si>
  <si>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</si>
  <si>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</si>
  <si>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</si>
  <si>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</si>
  <si>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</si>
  <si>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</si>
  <si>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</si>
  <si>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</si>
  <si>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</si>
  <si>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</si>
  <si>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</si>
  <si>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</si>
  <si>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</si>
  <si>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</si>
  <si>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</si>
  <si>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</si>
  <si>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</si>
  <si>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</si>
  <si>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</si>
  <si>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</si>
  <si>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</si>
  <si>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</si>
  <si>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</si>
  <si>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</si>
  <si>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</si>
  <si>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</si>
  <si>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</si>
  <si>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</si>
  <si>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</si>
  <si>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</si>
  <si>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</si>
  <si>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</si>
  <si>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</si>
  <si>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</si>
  <si>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</si>
  <si>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</si>
  <si>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</si>
  <si>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</si>
  <si>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</si>
  <si>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</si>
  <si>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</si>
  <si>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</si>
  <si>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</si>
  <si>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</si>
  <si>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</si>
  <si>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</si>
  <si>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</si>
  <si>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</si>
  <si>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</si>
  <si>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</si>
  <si>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</si>
  <si>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</si>
  <si>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</si>
  <si>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</si>
  <si>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</si>
  <si>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</si>
  <si>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</si>
  <si>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</si>
  <si>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</si>
  <si>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</si>
  <si>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</si>
  <si>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</si>
  <si>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</si>
  <si>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</si>
  <si>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</si>
  <si>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</si>
  <si>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</si>
  <si>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</si>
  <si>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</si>
  <si>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</si>
  <si>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</si>
  <si>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</si>
  <si>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</si>
  <si>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</si>
  <si>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</si>
  <si>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</si>
  <si>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</si>
  <si>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</si>
  <si>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</si>
  <si>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</si>
  <si>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</si>
  <si>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</si>
  <si>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</si>
  <si>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</si>
  <si>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</si>
  <si>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</si>
  <si>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</si>
  <si>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</si>
  <si>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</si>
  <si>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</si>
  <si>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</si>
  <si>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</si>
  <si>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</si>
  <si>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</si>
  <si>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</si>
  <si>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</si>
  <si>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</si>
  <si>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</si>
  <si>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</si>
  <si>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</si>
  <si>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</si>
  <si>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</si>
  <si>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</si>
  <si>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</si>
  <si>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</si>
  <si>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</si>
  <si>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</si>
  <si>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</si>
  <si>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</si>
  <si>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</si>
  <si>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</si>
  <si>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</si>
  <si>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</si>
  <si>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</si>
  <si>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</si>
  <si>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</si>
  <si>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</si>
  <si>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</si>
  <si>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</si>
  <si>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</si>
  <si>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</si>
  <si>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</si>
  <si>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</si>
  <si>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</si>
  <si>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</si>
  <si>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</si>
  <si>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</si>
  <si>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</si>
  <si>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</si>
  <si>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</si>
  <si>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</si>
  <si>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</si>
  <si>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</si>
  <si>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</si>
  <si>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</si>
  <si>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</si>
  <si>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</si>
  <si>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</si>
  <si>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</si>
  <si>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</si>
  <si>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</si>
  <si>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</si>
  <si>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</si>
  <si>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</si>
  <si>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</si>
  <si>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</si>
  <si>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</si>
  <si>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</si>
  <si>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</si>
  <si>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</si>
  <si>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</si>
  <si>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</si>
  <si>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</si>
  <si>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</si>
  <si>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</si>
  <si>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</si>
  <si>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</si>
  <si>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</si>
  <si>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</si>
  <si>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</si>
  <si>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</si>
  <si>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</si>
  <si>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</si>
  <si>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</si>
  <si>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</si>
  <si>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</si>
  <si>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</si>
  <si>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</si>
  <si>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</si>
  <si>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</si>
  <si>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</si>
  <si>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</si>
  <si>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</si>
  <si>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</si>
  <si>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</si>
  <si>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</si>
  <si>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</si>
  <si>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</si>
  <si>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</si>
  <si>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</si>
  <si>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</si>
  <si>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</si>
  <si>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</si>
  <si>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</si>
  <si>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</si>
  <si>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</si>
  <si>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</si>
  <si>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</si>
  <si>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</si>
  <si>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</si>
  <si>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</si>
  <si>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</si>
  <si>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</si>
  <si>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</si>
  <si>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</si>
  <si>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</si>
  <si>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</si>
  <si>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</si>
  <si>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</si>
  <si>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</si>
  <si>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</si>
  <si>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</si>
  <si>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</si>
  <si>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</si>
  <si>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</si>
  <si>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</si>
  <si>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</si>
  <si>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</si>
  <si>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</si>
  <si>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</si>
  <si>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</si>
  <si>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</si>
  <si>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</si>
  <si>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</si>
  <si>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</si>
  <si>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</si>
  <si>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</si>
  <si>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</si>
  <si>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</si>
  <si>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</si>
  <si>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</si>
  <si>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</si>
  <si>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</si>
  <si>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</si>
  <si>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</si>
  <si>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</si>
  <si>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</si>
  <si>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</si>
  <si>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</si>
  <si>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</si>
  <si>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</si>
  <si>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</si>
  <si>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</si>
  <si>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</si>
  <si>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</si>
  <si>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</si>
  <si>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</si>
  <si>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</si>
  <si>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</si>
  <si>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</si>
  <si>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</si>
  <si>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</si>
  <si>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</si>
  <si>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</si>
  <si>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</si>
  <si>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</si>
  <si>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</si>
  <si>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</si>
  <si>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</si>
  <si>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</si>
  <si>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</si>
  <si>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</si>
  <si>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</si>
  <si>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</si>
  <si>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</si>
  <si>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</si>
  <si>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</si>
  <si>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</si>
  <si>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</si>
  <si>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</si>
  <si>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</si>
  <si>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</si>
  <si>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</si>
  <si>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</si>
  <si>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</si>
  <si>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</si>
  <si>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</si>
  <si>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</si>
  <si>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</si>
  <si>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</si>
  <si>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</si>
  <si>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</si>
  <si>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</si>
  <si>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</si>
  <si>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</si>
  <si>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</si>
  <si>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</si>
  <si>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</si>
  <si>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</si>
  <si>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</si>
  <si>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</si>
  <si>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</si>
  <si>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</si>
  <si>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</si>
  <si>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</si>
  <si>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</si>
  <si>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</si>
  <si>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</si>
  <si>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</si>
  <si>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</si>
  <si>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</si>
  <si>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</si>
  <si>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</si>
  <si>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</si>
  <si>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</si>
  <si>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</si>
  <si>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</si>
  <si>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</si>
  <si>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</si>
  <si>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</si>
  <si>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</si>
  <si>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</si>
  <si>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</si>
  <si>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</si>
  <si>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</si>
  <si>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</si>
  <si>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</si>
  <si>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</si>
  <si>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</si>
  <si>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</si>
  <si>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</si>
  <si>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</si>
  <si>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</si>
  <si>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</si>
  <si>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</si>
  <si>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</si>
  <si>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</si>
  <si>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</si>
  <si>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</si>
  <si>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</si>
  <si>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</si>
  <si>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</si>
  <si>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</si>
  <si>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</si>
  <si>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</si>
  <si>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</si>
  <si>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</si>
  <si>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</si>
  <si>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</si>
  <si>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</si>
  <si>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</si>
  <si>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</si>
  <si>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</si>
  <si>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</si>
  <si>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</si>
  <si>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</si>
  <si>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</si>
  <si>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</si>
  <si>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</si>
  <si>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</si>
  <si>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</si>
  <si>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</si>
  <si>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</si>
  <si>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</si>
  <si>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</si>
  <si>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</si>
  <si>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</si>
  <si>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</si>
  <si>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</si>
  <si>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</si>
  <si>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</si>
  <si>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</si>
  <si>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</si>
  <si>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</si>
  <si>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</si>
  <si>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</si>
  <si>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</si>
  <si>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</si>
  <si>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</si>
  <si>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</si>
  <si>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</si>
  <si>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</si>
  <si>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</si>
  <si>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</si>
  <si>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</si>
  <si>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</si>
  <si>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</si>
  <si>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</si>
  <si>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</si>
  <si>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</si>
  <si>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</si>
  <si>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</si>
  <si>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</si>
  <si>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</si>
  <si>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</si>
  <si>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</si>
  <si>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</si>
  <si>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</si>
  <si>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</si>
  <si>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</si>
  <si>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</si>
  <si>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</si>
  <si>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</si>
  <si>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</si>
  <si>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</si>
  <si>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</si>
  <si>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</si>
  <si>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</si>
  <si>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</si>
  <si>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</si>
  <si>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</si>
  <si>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</si>
  <si>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</si>
  <si>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</si>
  <si>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</si>
  <si>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</si>
  <si>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</si>
  <si>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</si>
  <si>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</si>
  <si>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</si>
  <si>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</si>
  <si>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</si>
  <si>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</si>
  <si>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</si>
  <si>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</si>
  <si>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</si>
  <si>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</si>
  <si>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</si>
  <si>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</si>
  <si>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</si>
  <si>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</si>
  <si>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</si>
  <si>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</si>
  <si>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</si>
  <si>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</si>
  <si>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</si>
  <si>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</si>
  <si>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</si>
  <si>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</si>
  <si>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</si>
  <si>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</si>
  <si>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</si>
  <si>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</si>
  <si>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</si>
  <si>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</si>
  <si>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</si>
  <si>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</si>
  <si>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</si>
  <si>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</si>
  <si>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</si>
  <si>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</si>
  <si>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</si>
  <si>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</si>
  <si>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</si>
  <si>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</si>
  <si>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</si>
  <si>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</si>
  <si>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</si>
  <si>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</si>
  <si>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</si>
  <si>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</si>
  <si>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</si>
  <si>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</si>
  <si>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</si>
  <si>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</si>
  <si>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</si>
  <si>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</si>
  <si>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</si>
  <si>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</si>
  <si>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</si>
  <si>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</si>
  <si>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</si>
  <si>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</si>
  <si>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</si>
  <si>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</si>
  <si>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</si>
  <si>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</si>
  <si>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</si>
  <si>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</si>
  <si>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</si>
  <si>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</si>
  <si>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</si>
  <si>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</si>
  <si>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</si>
  <si>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</si>
  <si>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</si>
  <si>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</si>
  <si>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</si>
  <si>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</si>
  <si>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</si>
  <si>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</si>
  <si>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</si>
  <si>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</si>
  <si>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</si>
  <si>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</si>
  <si>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</si>
  <si>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</si>
  <si>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</si>
  <si>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</si>
  <si>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</si>
  <si>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</si>
  <si>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</si>
  <si>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</si>
  <si>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</si>
  <si>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</si>
  <si>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</si>
  <si>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</si>
  <si>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</si>
  <si>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</si>
  <si>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</si>
  <si>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</si>
  <si>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</si>
  <si>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</si>
  <si>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</si>
  <si>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</si>
  <si>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</si>
  <si>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</si>
  <si>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</si>
  <si>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</si>
  <si>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</si>
  <si>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</si>
  <si>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</si>
  <si>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</si>
  <si>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</si>
  <si>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</si>
  <si>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</si>
  <si>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</si>
  <si>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</si>
  <si>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</si>
  <si>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</si>
  <si>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</si>
  <si>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</si>
  <si>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</si>
  <si>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</si>
  <si>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</si>
  <si>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</si>
  <si>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</si>
  <si>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</si>
  <si>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</si>
  <si>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</si>
  <si>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</si>
  <si>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</si>
  <si>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</si>
  <si>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</si>
  <si>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</si>
  <si>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</si>
  <si>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</si>
  <si>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</si>
  <si>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</si>
  <si>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</si>
  <si>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</si>
  <si>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</si>
  <si>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</si>
  <si>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</si>
  <si>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</si>
  <si>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</si>
  <si>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</si>
  <si>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</si>
  <si>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</si>
  <si>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</si>
  <si>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</si>
  <si>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</si>
  <si>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</si>
  <si>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</si>
  <si>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</si>
  <si>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</si>
  <si>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</si>
  <si>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</si>
  <si>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</si>
  <si>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</si>
  <si>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</si>
  <si>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</si>
  <si>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</si>
  <si>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</si>
  <si>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</si>
  <si>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</si>
  <si>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</si>
  <si>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</si>
  <si>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</si>
  <si>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</si>
  <si>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</si>
  <si>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</si>
  <si>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</si>
  <si>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</si>
  <si>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</si>
  <si>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</si>
  <si>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</si>
  <si>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</si>
  <si>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</si>
  <si>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</si>
  <si>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</si>
  <si>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</si>
  <si>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</si>
  <si>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</si>
  <si>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</si>
  <si>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</si>
  <si>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</si>
  <si>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</si>
  <si>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</si>
  <si>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</si>
  <si>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</si>
  <si>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</si>
  <si>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</si>
  <si>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</si>
  <si>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</si>
  <si>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</si>
  <si>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</si>
  <si>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</si>
  <si>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</si>
  <si>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</si>
  <si>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</si>
  <si>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</si>
  <si>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</si>
  <si>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</si>
  <si>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</si>
  <si>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</si>
  <si>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</si>
  <si>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</si>
  <si>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</si>
  <si>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</si>
  <si>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</si>
  <si>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</si>
  <si>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</si>
  <si>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</si>
  <si>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</si>
  <si>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</si>
  <si>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</si>
  <si>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</si>
  <si>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</si>
  <si>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</si>
  <si>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</si>
  <si>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</si>
  <si>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</si>
  <si>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</si>
  <si>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</si>
  <si>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</si>
  <si>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</si>
  <si>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</si>
  <si>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</si>
  <si>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</si>
  <si>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</si>
  <si>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</si>
  <si>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</si>
  <si>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</si>
  <si>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</si>
  <si>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</si>
  <si>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</si>
  <si>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</si>
  <si>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</si>
  <si>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</si>
  <si>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</si>
  <si>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</si>
  <si>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</si>
  <si>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</si>
  <si>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</si>
  <si>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</si>
  <si>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</si>
  <si>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</si>
  <si>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</si>
  <si>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</si>
  <si>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</si>
  <si>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</si>
  <si>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</si>
  <si>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</si>
  <si>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</si>
  <si>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</si>
  <si>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</si>
  <si>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</si>
  <si>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</si>
  <si>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</si>
  <si>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</si>
  <si>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</si>
  <si>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</si>
  <si>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</si>
  <si>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</si>
  <si>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</si>
  <si>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</si>
  <si>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</si>
  <si>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</si>
  <si>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</si>
  <si>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</si>
  <si>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</si>
  <si>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</si>
  <si>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</si>
  <si>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</si>
  <si>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</si>
  <si>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</si>
  <si>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</si>
  <si>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</si>
  <si>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</si>
  <si>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</si>
  <si>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</si>
  <si>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</si>
  <si>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</si>
  <si>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</si>
  <si>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</si>
  <si>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</si>
  <si>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</si>
  <si>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</si>
  <si>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</si>
  <si>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</si>
  <si>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</si>
  <si>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</si>
  <si>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</si>
  <si>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</si>
  <si>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</si>
  <si>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</si>
  <si>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</si>
  <si>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</si>
  <si>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</si>
  <si>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</si>
  <si>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</si>
  <si>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</si>
  <si>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</si>
  <si>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</si>
  <si>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</si>
  <si>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</si>
  <si>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</si>
  <si>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</si>
  <si>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</si>
  <si>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</si>
  <si>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</si>
  <si>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</si>
  <si>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</si>
  <si>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</si>
  <si>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</si>
  <si>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</si>
  <si>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</si>
  <si>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</si>
  <si>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</si>
  <si>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</si>
  <si>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</si>
  <si>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</si>
  <si>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</si>
  <si>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</si>
  <si>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</si>
  <si>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</si>
  <si>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</si>
  <si>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</si>
  <si>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</si>
  <si>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</si>
  <si>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</si>
  <si>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</si>
  <si>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</si>
  <si>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</si>
  <si>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</si>
  <si>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</si>
  <si>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</si>
  <si>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</si>
  <si>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</si>
  <si>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</si>
  <si>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</si>
  <si>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</si>
  <si>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</si>
  <si>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</si>
  <si>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</si>
  <si>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</si>
  <si>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</si>
  <si>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</si>
  <si>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</si>
  <si>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</si>
  <si>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</si>
  <si>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</si>
  <si>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</si>
  <si>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</si>
  <si>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</si>
  <si>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</si>
  <si>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</si>
  <si>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</si>
  <si>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</si>
  <si>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</si>
  <si>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</si>
  <si>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</si>
  <si>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</si>
  <si>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</si>
  <si>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</si>
  <si>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</si>
  <si>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</si>
  <si>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</si>
  <si>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</si>
  <si>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</si>
  <si>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</si>
  <si>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</si>
  <si>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</si>
  <si>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</si>
  <si>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</si>
  <si>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</si>
  <si>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</si>
  <si>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</si>
  <si>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</si>
  <si>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</si>
  <si>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</si>
  <si>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</si>
  <si>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</si>
  <si>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</si>
  <si>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</si>
  <si>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</si>
  <si>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</si>
  <si>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</si>
  <si>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</si>
  <si>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</si>
  <si>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</si>
  <si>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</si>
  <si>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</si>
  <si>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</si>
  <si>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</si>
  <si>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</si>
  <si>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</si>
  <si>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</si>
  <si>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</si>
  <si>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</si>
  <si>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</si>
  <si>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</si>
  <si>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</si>
  <si>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</si>
  <si>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</si>
  <si>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</si>
  <si>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</si>
  <si>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</si>
  <si>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</si>
  <si>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</si>
  <si>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</si>
  <si>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</si>
  <si>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</si>
  <si>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</si>
  <si>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</si>
  <si>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</si>
  <si>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</si>
  <si>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</si>
  <si>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</si>
  <si>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</si>
  <si>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</si>
  <si>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</si>
  <si>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</si>
  <si>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</si>
  <si>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</si>
  <si>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</si>
  <si>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</si>
  <si>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</si>
  <si>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</si>
  <si>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</si>
  <si>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</si>
  <si>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</si>
  <si>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</si>
  <si>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</si>
  <si>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</si>
  <si>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</si>
  <si>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</si>
  <si>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</si>
  <si>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</si>
  <si>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</si>
  <si>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</si>
  <si>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</si>
  <si>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</si>
  <si>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</si>
  <si>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</si>
  <si>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</si>
  <si>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</si>
  <si>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</si>
  <si>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</si>
  <si>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</si>
  <si>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</si>
  <si>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</si>
  <si>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</si>
  <si>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</si>
  <si>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</si>
  <si>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</si>
  <si>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</si>
  <si>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</si>
  <si>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</si>
  <si>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</si>
  <si>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</si>
  <si>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</si>
  <si>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</si>
  <si>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</si>
  <si>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</si>
  <si>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</si>
  <si>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</si>
  <si>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</si>
  <si>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</si>
  <si>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</si>
  <si>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</si>
  <si>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</si>
  <si>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</si>
  <si>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 xml:space="preserve"> Power available in this building,  building Main gate is lock, owner says there is no one in the building right now, come tomorrow.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</si>
</sst>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309.19144189814688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45972.139867824073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45972.139867824073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45972.139867824073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45972.139867824073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45972.139867824073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45972.139867824073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45972.139867824073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45972.139867824073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45972.139867824073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45972.139867824073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45972.139867824073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45972.139867824073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45972.139867824073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45972.139867824073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45972.139867824073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45972.139867824073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45972.139867824073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45972.139867824073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45972.139867824073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45972.139867824073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45972.139867824073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45972.139867824073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45972.139867824073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45972.139867824073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45972.139867824073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45972.139867824073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45972.139867824073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45972.139867824073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45972.139867824073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45972.139867824073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45972.139867824073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45972.139867824073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45972.139867824073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45972.139867824073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45972.139867824073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45972.139867824073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45972.139867824073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45972.139867824073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45972.139867824073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45972.139867824073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45972.139867824073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45972.139867824073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45972.139867824073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45972.139867824073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D9BB521C-FAFD-4B1A-8E0D-1B5B2D806F81}"/>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147.14002986111154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0.1969164351830841</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45972.139867824073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45972.139867824073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45972.139867824073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45972.139867824073</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45972.139867824073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45972.139867824073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45972.139867824073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45972.139867824073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45972.139867824073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45972.139867824073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45972.139867824073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45972.139867824073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45972.139867824073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45972.139867824073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45972.139867824073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45972.139867824073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45972.139867824073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45972.139867824073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45972.139867824073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45972.139867824073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45972.139867824073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45972.139867824073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45972.139867824073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45972.139867824073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45972.139867824073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45972.139867824073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45972.139867824073</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45972.139867824073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45972.139867824073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45972.139867824073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45972.139867824073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45972.139867824073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45972.139867824073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45972.139867824073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45972.139867824073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45972.139867824073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45972.139867824073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45972.139867824073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45972.139867824073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45972.139867824073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45972.139867824073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45972.139867824073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45972.139867824073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45972.139867824073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45972.139867824073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45972.139867824073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45972.139867824073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45972.139867824073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45972.139867824073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45972.139867824073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45972.139867824073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45972.139867824073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45972.139867824073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45972.139867824073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45972.139867824073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45972.139867824073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45972.139867824073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45972.139867824073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45972.139867824073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45972.139867824073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45972.139867824073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45972.139867824073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45972.139867824073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45972.139867824073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45972.139867824073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45972.139867824073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45972.139867824073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45972.139867824073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45972.139867824073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45972.139867824073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45972.139867824073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45972.139867824073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45972.139867824073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45972.139867824073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45972.139867824073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45972.139867824073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45972.139867824073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45972.139867824073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45972.139867824073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45972.139867824073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45972.139867824073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45972.139867824073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45972.139867824073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45972.139867824073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45972.139867824073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45972.139867824073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45972.139867824073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45972.139867824073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45972.139867824073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45972.139867824073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45972.139867824073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45972.139867824073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45972.139867824073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45972.139867824073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45972.139867824073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45972.139867824073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45972.139867824073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45972.139867824073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45972.139867824073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45972.139867824073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45972.139867824073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45972.139867824073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45972.139867824073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45972.139867824073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45972.139867824073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45972.139867824073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45972.139867824073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45972.139867824073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45972.139867824073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45972.139867824073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45972.139867824073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45972.139867824073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45972.139867824073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45972.139867824073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45972.139867824073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45972.139867824073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45972.139867824073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45972.139867824073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45972.139867824073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45972.139867824073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45972.139867824073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45972.139867824073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45972.139867824073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45972.139867824073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45972.139867824073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45972.139867824073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45972.139867824073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45972.139867824073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45972.139867824073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45972.139867824073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45972.139867824073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45972.139867824073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45972.139867824073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45972.139867824073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45972.139867824073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45972.139867824073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45972.139867824073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45972.139867824073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45972.139867824073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45972.139867824073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45972.139867824073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45972.139867824073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45972.139867824073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45972.139867824073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45972.139867824073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45972.139867824073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45972.139867824073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45972.139867824073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45972.139867824073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45972.139867824073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45972.139867824073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45972.139867824073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45972.139867824073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45972.139867824073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45972.139867824073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45972.139867824073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45972.139867824073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45972.139867824073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45972.139867824073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45972.139867824073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45972.139867824073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45972.139867824073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45972.139867824073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45972.139867824073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45972.139867824073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45972.139867824073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45972.139867824073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45972.139867824073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45972.139867824073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45972.139867824073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45972.139867824073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45972.139867824073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45972.139867824073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45972.139867824073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45972.139867824073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45972.139867824073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45972.139867824073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45972.139867824073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45972.139867824073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45972.139867824073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45972.139867824073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45972.139867824073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45972.139867824073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45972.139867824073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45972.139867824073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45972.139867824073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45972.139867824073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45972.139867824073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45972.139867824073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45972.139867824073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45972.139867824073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45972.139867824073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45972.139867824073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45972.139867824073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45972.139867824073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45972.139867824073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45972.139867824073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45972.139867824073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45972.139867824073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45972.139867824073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45972.139867824073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45972.139867824073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45972.139867824073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45972.139867824073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45972.139867824073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45972.139867824073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45972.139867824073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45972.139867824073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45972.139867824073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45972.139867824073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45972.139867824073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45972.139867824073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45972.139867824073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45972.139867824073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45972.139867824073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45972.139867824073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45972.139867824073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45972.139867824073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45972.139867824073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45972.139867824073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45972.139867824073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45972.139867824073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45972.139867824073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45972.139867824073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45972.139867824073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45972.139867824073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45972.139867824073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45972.139867824073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45972.139867824073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45972.139867824073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45972.139867824073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45972.139867824073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45972.139867824073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45972.139867824073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45972.139867824073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45972.139867824073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45972.139867824073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45972.139867824073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45972.139867824073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45972.139867824073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45972.139867824073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45972.139867824073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45972.139867824073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45972.139867824073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45972.139867824073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45972.139867824073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45972.139867824073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45972.139867824073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45972.139867824073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45972.139867824073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45972.139867824073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45972.139867824073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45972.139867824073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45972.139867824073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45972.139867824073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45972.139867824073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45972.139867824073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45972.139867824073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45972.139867824073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45972.139867824073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45972.139867824073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45972.139867824073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45972.139867824073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45972.139867824073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45972.139867824073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45972.139867824073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45972.139867824073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45972.139867824073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45972.139867824073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45972.139867824073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45972.139867824073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45972.139867824073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45972.139867824073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45972.139867824073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45972.139867824073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45972.139867824073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45972.139867824073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45972.139867824073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45972.139867824073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45972.139867824073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45972.139867824073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45972.139867824073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45972.139867824073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45972.139867824073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45972.139867824073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45972.139867824073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45972.139867824073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45972.139867824073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45972.139867824073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45972.139867824073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45972.139867824073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45972.139867824073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45972.139867824073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45972.139867824073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45972.139867824073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45972.139867824073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45972.139867824073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45972.139867824073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45972.139867824073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45972.139867824073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45972.139867824073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45972.139867824073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45972.139867824073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45972.139867824073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45972.139867824073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45972.139867824073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45972.139867824073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45972.139867824073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45972.139867824073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45972.139867824073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45972.139867824073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45972.139867824073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45972.139867824073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45972.139867824073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45972.139867824073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45972.139867824073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45972.139867824073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45972.139867824073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45972.139867824073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45972.139867824073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45972.139867824073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45972.139867824073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45972.139867824073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45972.139867824073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45972.139867824073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45972.139867824073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45972.139867824073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45972.139867824073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45972.139867824073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45972.139867824073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45972.139867824073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45972.139867824073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45972.139867824073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45972.139867824073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45972.139867824073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45972.139867824073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45972.139867824073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45972.139867824073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45972.139867824073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45972.139867824073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45972.139867824073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45972.139867824073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45972.139867824073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45972.139867824073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45972.139867824073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45972.139867824073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45972.139867824073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45972.139867824073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45972.139867824073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45972.139867824073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45972.139867824073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45972.139867824073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45972.139867824073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45972.139867824073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45972.139867824073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45972.139867824073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45972.139867824073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45972.139867824073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45972.139867824073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45972.139867824073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45972.139867824073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45972.139867824073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45972.139867824073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45972.139867824073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45972.139867824073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45972.139867824073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45972.139867824073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45972.139867824073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45972.139867824073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45972.139867824073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45972.139867824073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45972.139867824073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45972.139867824073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45972.139867824073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45972.139867824073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45972.139867824073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45972.139867824073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45972.139867824073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45972.139867824073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45972.139867824073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45972.139867824073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45972.139867824073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45972.139867824073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45972.139867824073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45972.139867824073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45972.139867824073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45972.139867824073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45972.139867824073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45972.139867824073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45972.139867824073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45972.139867824073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45972.139867824073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45972.139867824073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45972.139867824073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45972.139867824073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45972.139867824073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45972.139867824073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45972.139867824073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45972.139867824073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45972.139867824073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45972.139867824073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45972.139867824073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45972.139867824073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45972.139867824073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45972.139867824073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45972.139867824073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45972.139867824073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45972.139867824073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45972.139867824073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45972.139867824073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45972.139867824073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45972.139867824073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45972.139867824073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45972.139867824073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45972.139867824073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45972.139867824073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45972.139867824073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45972.139867824073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45972.139867824073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45972.139867824073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45972.139867824073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45972.139867824073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45972.139867824073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45972.139867824073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45972.139867824073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45972.139867824073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45972.139867824073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45972.139867824073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45972.139867824073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45972.139867824073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45972.139867824073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45972.139867824073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45972.139867824073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45972.139867824073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45972.139867824073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45972.139867824073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45972.139867824073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45972.139867824073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45972.139867824073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45972.139867824073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45972.139867824073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45972.139867824073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45972.139867824073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45972.139867824073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45972.139867824073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45972.139867824073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45972.139867824073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45972.139867824073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45972.139867824073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45972.139867824073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45972.139867824073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45972.139867824073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45972.139867824073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45972.139867824073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45972.139867824073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45972.139867824073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45972.139867824073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45972.139867824073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45972.139867824073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45972.139867824073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45972.139867824073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45972.139867824073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45972.139867824073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45972.139867824073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45972.139867824073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45972.139867824073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45972.139867824073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45972.139867824073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45972.139867824073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45972.139867824073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45972.139867824073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45972.139867824073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45972.139867824073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45972.139867824073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45972.139867824073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45972.139867824073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45972.139867824073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45972.139867824073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45972.139867824073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45972.139867824073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45972.139867824073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45972.139867824073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45972.139867824073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45972.139867824073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45972.139867824073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45972.139867824073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45972.139867824073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45972.139867824073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45972.139867824073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45972.139867824073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45972.139867824073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45972.139867824073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45972.139867824073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45972.139867824073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45972.139867824073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45972.139867824073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45972.139867824073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45972.139867824073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45972.139867824073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45972.139867824073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45972.139867824073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45972.139867824073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45972.139867824073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45972.139867824073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45972.139867824073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45972.139867824073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45972.139867824073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45972.139867824073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45972.139867824073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45972.139867824073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45972.139867824073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45972.139867824073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45972.139867824073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45972.139867824073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45972.139867824073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45972.139867824073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45972.139867824073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45972.139867824073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45972.139867824073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45972.139867824073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45972.139867824073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45972.139867824073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45972.139867824073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45972.139867824073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45972.139867824073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45972.139867824073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45972.139867824073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45972.139867824073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45972.139867824073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45972.139867824073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45972.139867824073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45972.139867824073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45972.139867824073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45972.139867824073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45972.139867824073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45972.139867824073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45972.139867824073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45972.139867824073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45972.139867824073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45972.139867824073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45972.139867824073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45972.139867824073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45972.139867824073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45972.139867824073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45972.139867824073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45972.139867824073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45972.139867824073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45972.139867824073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45972.139867824073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45972.139867824073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45972.139867824073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45972.139867824073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45972.139867824073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45972.139867824073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45972.139867824073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45972.139867824073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45972.139867824073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45972.139867824073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45972.139867824073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45972.139867824073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45972.139867824073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45972.139867824073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45972.139867824073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45972.139867824073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45972.139867824073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45972.139867824073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45972.139867824073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45972.139867824073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45972.139867824073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45972.139867824073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45972.139867824073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45972.139867824073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45972.139867824073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45972.139867824073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45972.139867824073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45972.139867824073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45972.139867824073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45972.139867824073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45972.139867824073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45972.139867824073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45972.139867824073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45972.139867824073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45972.139867824073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45972.139867824073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45972.139867824073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45972.139867824073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45972.139867824073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45972.139867824073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45972.139867824073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45972.139867824073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45972.139867824073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45972.139867824073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45972.139867824073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45972.139867824073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45972.139867824073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45972.139867824073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45972.139867824073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45972.139867824073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45972.139867824073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45972.139867824073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45972.139867824073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45972.139867824073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45972.139867824073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45972.139867824073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45972.139867824073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45972.139867824073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45972.139867824073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45972.139867824073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45972.139867824073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45972.139867824073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45972.139867824073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45972.139867824073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45972.139867824073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45972.139867824073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45972.139867824073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45972.139867824073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45972.139867824073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45972.139867824073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45972.139867824073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45972.139867824073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45972.139867824073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45972.139867824073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45972.139867824073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45972.139867824073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45972.139867824073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45972.139867824073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45972.139867824073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45972.139867824073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45972.139867824073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45972.139867824073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45972.139867824073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45972.139867824073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45972.139867824073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45972.139867824073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45972.139867824073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45972.139867824073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45972.139867824073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45972.139867824073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45972.139867824073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45972.139867824073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45972.139867824073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45972.139867824073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45972.139867824073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45972.139867824073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45972.139867824073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45972.139867824073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45972.139867824073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45972.139867824073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45972.139867824073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45972.139867824073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45972.139867824073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45972.139867824073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45972.139867824073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45972.139867824073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45972.139867824073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45972.139867824073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45972.139867824073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45972.139867824073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45972.139867824073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45972.139867824073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45972.139867824073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45972.139867824073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45972.139867824073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45972.139867824073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45972.139867824073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45972.139867824073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45972.139867824073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45972.139867824073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45972.139867824073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45972.139867824073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45972.139867824073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45972.139867824073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45972.139867824073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45972.139867824073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45972.139867824073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45972.139867824073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45972.139867824073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45972.139867824073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45972.139867824073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45972.139867824073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45972.139867824073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45972.139867824073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45972.139867824073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45972.139867824073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45972.139867824073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45972.139867824073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45972.139867824073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45972.139867824073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45972.139867824073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45972.139867824073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45972.139867824073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45972.139867824073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45972.139867824073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45972.139867824073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45972.139867824073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45972.139867824073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45972.139867824073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45972.139867824073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45972.139867824073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45972.139867824073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45972.139867824073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45972.139867824073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45972.139867824073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45972.139867824073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45972.139867824073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45972.139867824073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45972.139867824073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45972.139867824073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45972.139867824073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45972.139867824073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45972.139867824073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45972.139867824073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45972.139867824073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45972.139867824073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45972.139867824073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45972.139867824073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45972.139867824073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45972.139867824073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45972.139867824073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45972.139867824073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45972.139867824073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45972.139867824073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45972.139867824073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45972.139867824073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45972.139867824073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45972.139867824073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45972.139867824073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45972.139867824073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45972.139867824073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45972.139867824073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45972.139867824073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45972.139867824073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45972.139867824073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45972.139867824073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45972.139867824073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45972.139867824073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45972.139867824073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45972.139867824073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45972.139867824073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45972.139867824073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45972.139867824073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45972.139867824073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45972.139867824073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45972.139867824073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45972.139867824073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45972.139867824073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45972.139867824073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45972.139867824073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45972.139867824073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45972.139867824073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45972.139867824073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45972.139867824073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45972.139867824073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45972.139867824073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45972.139867824073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45972.139867824073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45972.139867824073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45972.139867824073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45972.139867824073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45972.139867824073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45972.139867824073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45972.139867824073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45972.139867824073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45972.139867824073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45972.139867824073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45972.139867824073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45972.139867824073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45972.139867824073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45972.139867824073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45972.139867824073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45972.139867824073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45972.139867824073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45972.139867824073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45972.139867824073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45972.139867824073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45972.139867824073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45972.139867824073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45972.139867824073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45972.139867824073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45972.139867824073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45972.139867824073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45972.139867824073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45972.139867824073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45972.139867824073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45972.139867824073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45972.139867824073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45972.139867824073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45972.139867824073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45972.139867824073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45972.139867824073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45972.139867824073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45972.139867824073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45972.139867824073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45972.139867824073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45972.139867824073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45972.139867824073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45972.139867824073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45972.139867824073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45972.139867824073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45972.139867824073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45972.139867824073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45972.139867824073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45972.139867824073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45972.139867824073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45972.139867824073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45972.139867824073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45972.139867824073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45972.139867824073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45972.139867824073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45972.139867824073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45972.139867824073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45972.139867824073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45972.139867824073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45972.139867824073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45972.139867824073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45972.139867824073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45972.139867824073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45972.139867824073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45972.139867824073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45972.139867824073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45972.139867824073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45972.139867824073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45972.139867824073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45972.139867824073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45972.139867824073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45972.139867824073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45972.139867824073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45972.139867824073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45972.139867824073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45972.139867824073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45972.139867824073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45972.139867824073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45972.139867824073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45972.139867824073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45972.139867824073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45972.139867824073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45972.139867824073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45972.139867824073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45972.139867824073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45972.139867824073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45972.139867824073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45972.139867824073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45972.139867824073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45972.139867824073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45972.139867824073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45972.139867824073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45972.139867824073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45972.139867824073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45972.139867824073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45972.139867824073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45972.139867824073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45972.139867824073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45972.139867824073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45972.139867824073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45972.139867824073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45972.139867824073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45972.139867824073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45972.139867824073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45972.139867824073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45972.139867824073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45972.139867824073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45972.139867824073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45972.139867824073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45972.139867824073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45972.139867824073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45972.139867824073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45972.139867824073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45972.139867824073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45972.139867824073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45972.139867824073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45972.139867824073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45972.139867824073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45972.139867824073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45972.139867824073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45972.139867824073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45972.139867824073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45972.139867824073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45972.139867824073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45972.139867824073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45972.139867824073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45972.139867824073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45972.139867824073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45972.139867824073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45972.139867824073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45972.139867824073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45972.139867824073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45972.139867824073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45972.139867824073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45972.139867824073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45972.139867824073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45972.139867824073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45972.139867824073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45972.139867824073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45972.139867824073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45972.139867824073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45972.139867824073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45972.139867824073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45972.139867824073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45972.139867824073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45972.139867824073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45972.139867824073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45972.139867824073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45972.139867824073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45972.139867824073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45972.139867824073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45972.139867824073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45972.139867824073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45972.139867824073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45972.139867824073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45972.139867824073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45972.139867824073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45972.139867824073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45972.139867824073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45972.139867824073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45972.139867824073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45972.139867824073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45972.139867824073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45972.139867824073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45972.139867824073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45972.139867824073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45972.139867824073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45972.139867824073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45972.139867824073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45972.139867824073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45972.139867824073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45972.139867824073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45972.139867824073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45972.139867824073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45972.139867824073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45972.139867824073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45972.139867824073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45972.139867824073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45972.139867824073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45972.139867824073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45972.139867824073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45972.139867824073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45972.139867824073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45972.139867824073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45972.139867824073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45972.139867824073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45972.139867824073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45972.139867824073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45972.139867824073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45972.139867824073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45972.139867824073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45972.139867824073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45972.139867824073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45972.139867824073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45972.139867824073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45972.139867824073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45972.139867824073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45972.139867824073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45972.139867824073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45972.139867824073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45972.139867824073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45972.139867824073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45972.139867824073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45972.139867824073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45972.139867824073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45972.139867824073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45972.139867824073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45972.139867824073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45972.139867824073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45972.139867824073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45972.139867824073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45972.139867824073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45972.139867824073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45972.139867824073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45972.139867824073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45972.139867824073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45972.139867824073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45972.139867824073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45972.139867824073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45972.139867824073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45972.139867824073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45972.139867824073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45972.139867824073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45972.139867824073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45972.139867824073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45972.139867824073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45972.139867824073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45972.139867824073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45972.139867824073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45972.139867824073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45972.139867824073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45972.139867824073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45972.139867824073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45972.139867824073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45972.139867824073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45972.139867824073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45972.139867824073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45972.139867824073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45972.139867824073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45972.139867824073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45972.139867824073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45972.139867824073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45972.139867824073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45972.139867824073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45972.139867824073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45972.139867824073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45972.139867824073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45972.139867824073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45972.139867824073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45972.139867824073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45972.139867824073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45972.139867824073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45972.139867824073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45972.139867824073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45972.139867824073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45972.139867824073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45972.139867824073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45972.139867824073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45972.139867824073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45972.139867824073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45972.139867824073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45972.139867824073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45972.139867824073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45972.139867824073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45972.139867824073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45972.139867824073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45972.139867824073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45972.139867824073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45972.139867824073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45972.139867824073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45972.139867824073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45972.139867824073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45972.139867824073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45972.139867824073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45972.139867824073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45972.139867824073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45972.139867824073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45972.139867824073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45972.139867824073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45972.139867824073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45972.139867824073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45972.139867824073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45972.139867824073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45972.139867824073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45972.139867824073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45972.139867824073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45972.139867824073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45972.139867824073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45972.139867824073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45972.139867824073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45972.139867824073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45972.139867824073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45972.139867824073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45972.139867824073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45972.139867824073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45972.139867824073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45972.139867824073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45972.139867824073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45972.139867824073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45972.139867824073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45972.139867824073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45972.139867824073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45972.139867824073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45972.139867824073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45972.139867824073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45972.139867824073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45972.139867824073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45972.139867824073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45972.139867824073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45972.139867824073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45972.139867824073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45972.139867824073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45972.139867824073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45972.139867824073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45972.139867824073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45972.139867824073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45972.139867824073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45972.139867824073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45972.139867824073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45972.139867824073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45972.139867824073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268.65915023147681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1.6733796292101033E-3</v>
      </c>
      <c r="H3" s="96">
        <v>45972.132835648146</v>
      </c>
      <c r="I3" s="135" t="str">
        <f>IFERROR(VLOOKUP(D3,DB!A:F,6,0),"")</f>
        <v>Generator-SG</v>
      </c>
      <c r="J3" s="135">
        <f>IFERROR(VLOOKUP(D3,DB!A:G,7,0),"")</f>
        <v>0</v>
      </c>
      <c r="K3" s="98"/>
      <c r="L3" s="92" t="str">
        <f>IFERROR(VLOOKUP(D3,DB!A:I,9,0),"")</f>
        <v>Latis</v>
      </c>
    </row>
    <row r="4" spans="1:16" ht="15" customHeight="1">
      <c r="A4" s="135"/>
      <c r="B4" s="135" t="str">
        <f>IFERROR(VLOOKUP(D4,DB!A:K,11,0),"")</f>
        <v/>
      </c>
      <c r="C4" s="94"/>
      <c r="D4" s="92"/>
      <c r="E4" s="95"/>
      <c r="F4" s="96"/>
      <c r="G4" s="97">
        <f ca="1">IFERROR(NOW()-F4,"")</f>
        <v>45972.139867824073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45972.139867824073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45972.139867824073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45972.139867824073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45972.139867824073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45972.139867824073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45972.139867824073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45972.139867824073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45972.139867824073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45972.139867824073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45972.139867824073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45972.139867824073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45972.139867824073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45972.139867824073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45972.139867824073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45972.139867824073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45972.139867824073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45972.139867824073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45972.139867824073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45972.139867824073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45972.139867824073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45972.139867824073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45972.139867824073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45972.139867824073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45972.139867824073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45972.139867824073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45972.139867824073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45972.139867824073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45972.139867824073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45972.139867824073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45972.139867824073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45972.139867824073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45972.139867824073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45972.139867824073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45972.139867824073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45972.139867824073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45972.139867824073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45972.139867824073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45972.139867824073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45972.139867824073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45972.139867824073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45972.139867824073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45972.139867824073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45972.139867824073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45972.139867824073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45972.139867824073</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45972.139867824073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45972.139867824073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45972.139867824073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45972.139867824073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45972.139867824073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45972.139867824073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45972.139867824073</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80.307807638884697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45.950990509256371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23.478756712960603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ht="30.75">
      <c r="A6" s="124" t="s">
        <v>39119</v>
      </c>
      <c r="B6" s="124" t="str">
        <f>IFERROR(VLOOKUP(D6,DB!A:K,11,0),"")</f>
        <v>R5</v>
      </c>
      <c r="C6" s="124">
        <v>3</v>
      </c>
      <c r="D6" s="124" t="s">
        <v>34677</v>
      </c>
      <c r="E6" s="124" t="s">
        <v>39021</v>
      </c>
      <c r="F6" s="125">
        <v>45972.080833333333</v>
      </c>
      <c r="G6" s="126">
        <f t="shared" ca="1" si="1"/>
        <v>5.903449073957745E-2</v>
      </c>
      <c r="H6" s="125">
        <v>45971.92391203704</v>
      </c>
      <c r="I6" s="124" t="str">
        <f>IFERROR(VLOOKUP(D6,DB!A:F,6,0),"")</f>
        <v>SCECO</v>
      </c>
      <c r="J6" s="124" t="str">
        <f>IFERROR(VLOOKUP(D6,DB!A:G,7,0),"")</f>
        <v>Dead</v>
      </c>
      <c r="K6" s="124" t="s">
        <v>39120</v>
      </c>
      <c r="L6" s="124" t="str">
        <f>IFERROR(VLOOKUP(D6,DB!A:I,9,0),"")</f>
        <v>Latis</v>
      </c>
    </row>
    <row r="7" spans="1:13">
      <c r="A7" s="124"/>
      <c r="B7" s="124" t="str">
        <f>IFERROR(VLOOKUP(D7,DB!A:K,11,0),"")</f>
        <v/>
      </c>
      <c r="C7" s="124"/>
      <c r="D7" s="124"/>
      <c r="E7" s="124"/>
      <c r="F7" s="125"/>
      <c r="G7" s="126">
        <f t="shared" ca="1" si="1"/>
        <v>45972.139867824073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45972.139867824073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45972.139867824073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45972.139867824073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45972.139867824073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45972.139867824073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45972.139867824073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45972.139867824073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45972.139867824073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45972.139867824073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45972.139867824073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45972.139867824073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45972.139867824073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45972.139867824073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45972.139867824073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45972.139867824073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45972.139867824073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45972.139867824073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45972.139867824073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45972.139867824073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45972.139867824073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45972.139867824073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45972.139867824073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45972.139867824073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45972.139867824073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45972.139867824073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45972.139867824073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45972.139867824073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45972.139867824073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45972.139867824073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45972.139867824073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45972.139867824073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45972.139867824073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45972.139867824073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45972.139867824073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45972.139867824073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45972.139867824073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45972.139867824073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45972.139867824073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45972.139867824073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45972.139867824073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45972.139867824073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45972.139867824073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45972.139867824073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45972.139867824073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45972.139867824073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45972.139867824073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45972.139867824073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45972.139867824073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45972.139867824073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45972.139867824073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45972.139867824073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45972.139867824073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45972.139867824073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45972.139867824073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45972.139867824073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45972.139867824073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45972.139867824073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45972.139867824073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45972.139867824073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45972.139867824073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45972.139867824073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45972.139867824073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45972.139867824073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45972.139867824073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45972.139867824073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45972.139867824073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45972.139867824073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45972.139867824073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45972.139867824073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45972.139867824073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45972.139867824073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45972.139867824073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45972.139867824073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45972.139867824073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45972.139867824073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45972.139867824073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45972.139867824073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45972.139867824073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45972.139867824073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45972.139867824073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45972.139867824073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45972.139867824073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45972.139867824073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45972.139867824073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45972.139867824073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45972.139867824073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45972.139867824073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45972.139867824073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45972.139867824073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45972.139867824073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45972.139867824073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45972.139867824073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45972.139867824073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45972.139867824073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45972.139867824073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45972.139867824073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45972.139867824073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45972.139867824073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45972.139867824073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45972.139867824073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45972.139867824073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45972.139867824073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45972.139867824073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45972.139867824073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45972.139867824073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45972.139867824073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45972.139867824073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45972.139867824073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45972.139867824073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45972.139867824073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45972.139867824073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45972.139867824073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45972.139867824073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45972.139867824073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45972.139867824073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45972.139867824073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45972.139867824073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45972.139867824073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45972.139867824073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45972.139867824073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45972.139867824073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45972.139867824073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45972.139867824073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45972.139867824073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45972.139867824073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45972.139867824073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45972.139867824073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45972.139867824073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45972.139867824073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45972.139867824073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45972.139867824073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45972.139867824073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45972.139867824073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45972.139867824073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45972.139867824073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45972.139867824073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45972.139867824073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45972.139867824073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45972.139867824073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45972.139867824073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45972.139867824073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45972.139867824073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45972.139867824073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45972.139867824073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45972.139867824073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45972.139867824073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45972.139867824073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45972.139867824073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45972.139867824073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45972.139867824073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45972.139867824073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45972.139867824073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45972.139867824073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45972.139867824073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45972.139867824073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45972.139867824073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45972.139867824073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45972.139867824073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45972.139867824073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45972.139867824073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45972.139867824073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45972.139867824073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45972.139867824073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45972.139867824073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45972.139867824073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45972.139867824073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45972.139867824073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45972.139867824073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45972.139867824073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45972.139867824073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45972.139867824073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45972.139867824073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45972.139867824073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45972.139867824073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45972.139867824073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45972.139867824073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45972.139867824073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45972.139867824073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45972.139867824073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45972.139867824073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45972.139867824073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45972.139867824073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45972.139867824073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45972.139867824073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45972.139867824073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45972.139867824073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45972.139867824073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45972.139867824073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45972.139867824073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45972.139867824073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45972.139867824073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45972.139867824073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45972.139867824073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45972.139867824073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45972.139867824073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45972.139867824073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45972.139867824073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45972.139867824073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45972.139867824073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45972.139867824073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45972.139867824073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45972.139867824073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45972.139867824073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45972.139867824073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45972.139867824073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45972.139867824073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45972.139867824073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45972.139867824073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45972.139867824073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45972.139867824073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45972.139867824073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45972.139867824073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45972.139867824073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45972.139867824073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45972.139867824073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45972.139867824073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45972.139867824073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45972.139867824073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45972.139867824073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45972.139867824073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45972.139867824073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45972.139867824073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45972.139867824073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45972.139867824073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45972.139867824073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45972.139867824073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45972.139867824073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45972.139867824073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45972.139867824073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45972.139867824073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45972.139867824073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45972.139867824073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45972.139867824073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45972.139867824073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45972.139867824073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45972.139867824073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45972.139867824073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45972.139867824073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45972.139867824073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45972.139867824073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45972.139867824073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45972.139867824073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45972.139867824073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45972.139867824073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45972.139867824073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45972.139867824073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45972.139867824073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45972.139867824073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45972.139867824073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45972.139867824073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45972.139867824073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45972.139867824073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45972.139867824073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45972.139867824073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45972.139867824073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45972.139867824073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45972.139867824073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45972.139867824073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45972.139867824073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45972.139867824073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45972.139867824073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45972.139867824073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45972.139867824073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45972.139867824073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45972.139867824073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45972.139867824073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45972.139867824073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45972.139867824073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45972.139867824073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45972.139867824073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45972.139867824073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45972.139867824073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45972.139867824073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45972.139867824073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45972.139867824073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45972.139867824073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45972.139867824073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45972.139867824073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45972.139867824073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45972.139867824073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45972.139867824073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45972.139867824073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45972.139867824073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45972.139867824073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45972.139867824073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45972.139867824073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45972.139867824073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45972.139867824073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45972.139867824073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45972.139867824073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45972.139867824073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45972.139867824073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45972.139867824073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45972.139867824073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45972.139867824073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45972.139867824073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45972.139867824073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45972.139867824073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45972.139867824073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45972.139867824073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45972.139867824073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45972.139867824073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45972.139867824073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45972.139867824073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45972.139867824073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45972.139867824073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45972.139867824073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45972.139867824073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45972.139867824073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45972.139867824073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45972.139867824073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45972.139867824073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45972.139867824073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45972.139867824073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45972.139867824073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45972.139867824073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45972.139867824073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45972.139867824073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45972.139867824073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45972.139867824073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45972.139867824073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45972.139867824073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45972.139867824073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45972.139867824073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45972.139867824073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45972.139867824073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45972.139867824073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45972.139867824073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45972.139867824073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45972.139867824073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45972.139867824073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45972.139867824073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45972.139867824073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45972.139867824073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45972.139867824073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45972.139867824073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45972.139867824073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45972.139867824073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45972.139867824073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45972.139867824073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45972.139867824073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45972.139867824073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45972.139867824073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45972.139867824073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45972.139867824073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45972.139867824073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45972.139867824073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45972.139867824073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45972.139867824073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45972.139867824073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45972.139867824073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45972.139867824073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45972.139867824073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45972.139867824073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45972.139867824073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45972.139867824073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45972.139867824073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45972.139867824073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45972.139867824073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45972.139867824073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45972.139867824073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45972.139867824073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45972.139867824073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45972.139867824073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45972.139867824073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45972.139867824073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45972.139867824073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45972.139867824073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45972.139867824073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45972.139867824073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45972.139867824073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45972.139867824073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45972.139867824073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45972.139867824073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45972.139867824073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45972.139867824073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45972.139867824073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45972.139867824073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45972.139867824073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45972.139867824073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45972.139867824073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45972.139867824073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45972.139867824073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45972.139867824073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45972.139867824073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45972.139867824073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45972.139867824073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45972.139867824073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45972.139867824073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45972.139867824073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45972.139867824073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45972.139867824073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45972.139867824073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45972.139867824073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45972.139867824073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45972.139867824073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45972.139867824073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45972.139867824073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45972.139867824073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45972.139867824073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45972.139867824073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45972.139867824073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45972.139867824073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45972.139867824073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45972.139867824073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45972.139867824073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45972.139867824073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45972.139867824073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2025-11-11T00:22:43Z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