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20" documentId="120_S{2AC9BD13-BADA-5192-A53E-5A8FF88502F6}" xr6:coauthVersionLast="47" xr6:coauthVersionMax="47" xr10:uidLastSave="{31798088-D9B3-49BD-B623-2A22014FB1B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2" i="4" l="1"/>
  <c r="J27" i="4"/>
  <c r="B10" i="5"/>
  <c r="G10" i="5"/>
  <c r="I10" i="5"/>
  <c r="J10" i="5"/>
  <c r="L10" i="5"/>
  <c r="L4" i="4"/>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<sst xmlns="http://schemas.openxmlformats.org/spreadsheetml/2006/main" count="180317" uniqueCount="39139">
  <si>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</si>
  <si>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</si>
  <si>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</si>
  <si>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</si>
  <si>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</si>
  <si>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</si>
  <si>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</si>
  <si>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</si>
  <si>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</si>
  <si>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</si>
  <si>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</si>
  <si>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</si>
  <si>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</si>
  <si>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</si>
  <si>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</si>
  <si>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</si>
  <si>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</si>
  <si>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</si>
  <si>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</si>
  <si>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</si>
  <si>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</si>
  <si>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</si>
  <si>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</si>
  <si>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</si>
  <si>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</si>
  <si>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</si>
  <si>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</si>
  <si>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</si>
  <si>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</si>
  <si>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</si>
  <si>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</si>
  <si>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</si>
  <si>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</si>
  <si>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</si>
  <si>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</si>
  <si>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</si>
  <si>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</si>
  <si>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</si>
  <si>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</si>
  <si>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</si>
  <si>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</si>
  <si>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</si>
  <si>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</si>
  <si>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</si>
  <si>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</si>
  <si>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</si>
  <si>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</si>
  <si>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</si>
  <si>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</si>
  <si>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</si>
  <si>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</si>
  <si>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</si>
  <si>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</si>
  <si>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</si>
  <si>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</si>
  <si>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</si>
  <si>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</si>
  <si>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</si>
  <si>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</si>
  <si>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</si>
  <si>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</si>
  <si>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</si>
  <si>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</si>
  <si>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</si>
  <si>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</si>
  <si>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</si>
  <si>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</si>
  <si>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</si>
  <si>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</si>
  <si>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</si>
  <si>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</si>
  <si>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</si>
  <si>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</si>
  <si>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</si>
  <si>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</si>
  <si>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</si>
  <si>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</si>
  <si>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</si>
  <si>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</si>
  <si>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</si>
  <si>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</si>
  <si>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</si>
  <si>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</si>
  <si>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</si>
  <si>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</si>
  <si>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</si>
  <si>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</si>
  <si>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</si>
  <si>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</si>
  <si>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</si>
  <si>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</si>
  <si>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</si>
  <si>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</si>
  <si>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</si>
  <si>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</si>
  <si>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</si>
  <si>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</si>
  <si>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</si>
  <si>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</si>
  <si>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</si>
  <si>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</si>
  <si>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</si>
  <si>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</si>
  <si>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</si>
  <si>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</si>
  <si>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</si>
  <si>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</si>
  <si>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</si>
  <si>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</si>
  <si>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</si>
  <si>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</si>
  <si>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</si>
  <si>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</si>
  <si>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</si>
  <si>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</si>
  <si>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</si>
  <si>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</si>
  <si>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</si>
  <si>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</si>
  <si>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</si>
  <si>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</si>
  <si>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</si>
  <si>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</si>
  <si>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</si>
  <si>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</si>
  <si>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</si>
  <si>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</si>
  <si>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</si>
  <si>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</si>
  <si>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</si>
  <si>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</si>
  <si>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</si>
  <si>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</si>
  <si>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</si>
  <si>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</si>
  <si>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</si>
  <si>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</si>
  <si>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</si>
  <si>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</si>
  <si>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</si>
  <si>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</si>
  <si>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</si>
  <si>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</si>
  <si>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</si>
  <si>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</si>
  <si>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</si>
  <si>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</si>
  <si>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</si>
  <si>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</si>
  <si>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</si>
  <si>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</si>
  <si>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</si>
  <si>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</si>
  <si>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</si>
  <si>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</si>
  <si>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</si>
  <si>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</si>
  <si>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</si>
  <si>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</si>
  <si>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</si>
  <si>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</si>
  <si>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</si>
  <si>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</si>
  <si>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</si>
  <si>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</si>
  <si>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</si>
  <si>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</si>
  <si>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</si>
  <si>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</si>
  <si>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</si>
  <si>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</si>
  <si>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</si>
  <si>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</si>
  <si>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</si>
  <si>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</si>
  <si>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</si>
  <si>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</si>
  <si>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</si>
  <si>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</si>
  <si>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</si>
  <si>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</si>
  <si>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</si>
  <si>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</si>
  <si>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</si>
  <si>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</si>
  <si>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</si>
  <si>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</si>
  <si>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</si>
  <si>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</si>
  <si>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</si>
  <si>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</si>
  <si>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</si>
  <si>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</si>
  <si>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</si>
  <si>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</si>
  <si>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</si>
  <si>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</si>
  <si>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</si>
  <si>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</si>
  <si>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</si>
  <si>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</si>
  <si>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</si>
  <si>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</si>
  <si>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</si>
  <si>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</si>
  <si>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</si>
  <si>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</si>
  <si>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</si>
  <si>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</si>
  <si>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</si>
  <si>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</si>
  <si>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</si>
  <si>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</si>
  <si>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</si>
  <si>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</si>
  <si>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</si>
  <si>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</si>
  <si>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</si>
  <si>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</si>
  <si>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</si>
  <si>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</si>
  <si>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</si>
  <si>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</si>
  <si>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</si>
  <si>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</si>
  <si>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</si>
  <si>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</si>
  <si>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</si>
  <si>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</si>
  <si>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</si>
  <si>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</si>
  <si>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</si>
  <si>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</si>
  <si>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</si>
  <si>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</si>
  <si>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</si>
  <si>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</si>
  <si>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</si>
  <si>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</si>
  <si>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</si>
  <si>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</si>
  <si>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</si>
  <si>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</si>
  <si>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</si>
  <si>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</si>
  <si>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</si>
  <si>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</si>
  <si>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</si>
  <si>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</si>
  <si>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</si>
  <si>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</si>
  <si>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</si>
  <si>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</si>
  <si>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</si>
  <si>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</si>
  <si>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</si>
  <si>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</si>
  <si>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</si>
  <si>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</si>
  <si>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</si>
  <si>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</si>
  <si>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</si>
  <si>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</si>
  <si>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</si>
  <si>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</si>
  <si>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</si>
  <si>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</si>
  <si>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</si>
  <si>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</si>
  <si>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</si>
  <si>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</si>
  <si>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</si>
  <si>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</si>
  <si>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</si>
  <si>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</si>
  <si>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</si>
  <si>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</si>
  <si>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</si>
  <si>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</si>
  <si>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</si>
  <si>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</si>
  <si>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</si>
  <si>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</si>
  <si>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</si>
  <si>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</si>
  <si>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</si>
  <si>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</si>
  <si>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</si>
  <si>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</si>
  <si>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</si>
  <si>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</si>
  <si>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</si>
  <si>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</si>
  <si>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</si>
  <si>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</si>
  <si>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</si>
  <si>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</si>
  <si>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</si>
  <si>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</si>
  <si>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</si>
  <si>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</si>
  <si>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</si>
  <si>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</si>
  <si>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</si>
  <si>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</si>
  <si>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</si>
  <si>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</si>
  <si>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</si>
  <si>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</si>
  <si>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</si>
  <si>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</si>
  <si>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</si>
  <si>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</si>
  <si>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</si>
  <si>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</si>
  <si>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</si>
  <si>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</si>
  <si>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</si>
  <si>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</si>
  <si>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</si>
  <si>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</si>
  <si>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</si>
  <si>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</si>
  <si>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</si>
  <si>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</si>
  <si>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</si>
  <si>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</si>
  <si>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</si>
  <si>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</si>
  <si>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</si>
  <si>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</si>
  <si>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</si>
  <si>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</si>
  <si>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</si>
  <si>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</si>
  <si>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</si>
  <si>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</si>
  <si>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</si>
  <si>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</si>
  <si>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</si>
  <si>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</si>
  <si>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</si>
  <si>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</si>
  <si>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</si>
  <si>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</si>
  <si>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</si>
  <si>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</si>
  <si>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</si>
  <si>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</si>
  <si>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</si>
  <si>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</si>
  <si>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</si>
  <si>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</si>
  <si>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</si>
  <si>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</si>
  <si>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</si>
  <si>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</si>
  <si>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</si>
  <si>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</si>
  <si>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</si>
  <si>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</si>
  <si>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</si>
  <si>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</si>
  <si>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</si>
  <si>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</si>
  <si>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</si>
  <si>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</si>
  <si>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</si>
  <si>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</si>
  <si>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</si>
  <si>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</si>
  <si>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</si>
  <si>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</si>
  <si>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</si>
  <si>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</si>
  <si>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</si>
  <si>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</si>
  <si>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</si>
  <si>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</si>
  <si>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</si>
  <si>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</si>
  <si>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</si>
  <si>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</si>
  <si>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</si>
  <si>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</si>
  <si>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</si>
  <si>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</si>
  <si>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</si>
  <si>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</si>
  <si>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</si>
  <si>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</si>
  <si>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</si>
  <si>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</si>
  <si>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</si>
  <si>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</si>
  <si>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</si>
  <si>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</si>
  <si>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</si>
  <si>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</si>
  <si>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</si>
  <si>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</si>
  <si>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</si>
  <si>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</si>
  <si>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</si>
  <si>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</si>
  <si>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</si>
  <si>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</si>
  <si>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</si>
  <si>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</si>
  <si>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</si>
  <si>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</si>
  <si>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</si>
  <si>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</si>
  <si>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</si>
  <si>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</si>
  <si>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</si>
  <si>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</si>
  <si>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</si>
  <si>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</si>
  <si>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</si>
  <si>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</si>
  <si>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</si>
  <si>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</si>
  <si>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</si>
  <si>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</si>
  <si>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</si>
  <si>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</si>
  <si>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</si>
  <si>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</si>
  <si>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</si>
  <si>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</si>
  <si>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</si>
  <si>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</si>
  <si>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</si>
  <si>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</si>
  <si>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</si>
  <si>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</si>
  <si>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</si>
  <si>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</si>
  <si>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</si>
  <si>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</si>
  <si>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</si>
  <si>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</si>
  <si>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</si>
  <si>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</si>
  <si>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</si>
  <si>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</si>
  <si>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</si>
  <si>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</si>
  <si>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</si>
  <si>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</si>
  <si>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</si>
  <si>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</si>
  <si>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</si>
  <si>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</si>
  <si>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</si>
  <si>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</si>
  <si>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</si>
  <si>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</si>
  <si>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</si>
  <si>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</si>
  <si>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</si>
  <si>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</si>
  <si>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</si>
  <si>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</si>
  <si>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</si>
  <si>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</si>
  <si>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</si>
  <si>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</si>
  <si>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</si>
  <si>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</si>
  <si>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</si>
  <si>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</si>
  <si>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</si>
  <si>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</si>
  <si>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</si>
  <si>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</si>
  <si>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</si>
  <si>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</si>
  <si>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</si>
  <si>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</si>
  <si>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</si>
  <si>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</si>
  <si>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</si>
  <si>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</si>
  <si>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</si>
  <si>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</si>
  <si>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</si>
  <si>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</si>
  <si>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</si>
  <si>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</si>
  <si>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</si>
  <si>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</si>
  <si>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</si>
  <si>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</si>
  <si>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</si>
  <si>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</si>
  <si>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</si>
  <si>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</si>
  <si>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</si>
  <si>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</si>
  <si>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</si>
  <si>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</si>
  <si>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</si>
  <si>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</si>
  <si>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</si>
  <si>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</si>
  <si>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</si>
  <si>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</si>
  <si>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</si>
  <si>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</si>
  <si>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</si>
  <si>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</si>
  <si>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</si>
  <si>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</si>
  <si>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</si>
  <si>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</si>
  <si>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</si>
  <si>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</si>
  <si>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</si>
  <si>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</si>
  <si>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</si>
  <si>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</si>
  <si>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</si>
  <si>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</si>
  <si>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</si>
  <si>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</si>
  <si>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</si>
  <si>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</si>
  <si>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</si>
  <si>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</si>
  <si>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</si>
  <si>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</si>
  <si>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</si>
  <si>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</si>
  <si>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</si>
  <si>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</si>
  <si>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</si>
  <si>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</si>
  <si>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</si>
  <si>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</si>
  <si>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</si>
  <si>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</si>
  <si>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</si>
  <si>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</si>
  <si>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</si>
  <si>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</si>
  <si>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</si>
  <si>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</si>
  <si>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</si>
  <si>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</si>
  <si>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</si>
  <si>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</si>
  <si>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</si>
  <si>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</si>
  <si>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</si>
  <si>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</si>
  <si>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</si>
  <si>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</si>
  <si>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</si>
  <si>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</si>
  <si>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</si>
  <si>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</si>
  <si>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</si>
  <si>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</si>
  <si>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</si>
  <si>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</si>
  <si>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</si>
  <si>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</si>
  <si>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</si>
  <si>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</si>
  <si>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</si>
  <si>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</si>
  <si>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</si>
  <si>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</si>
  <si>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</si>
  <si>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</si>
  <si>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</si>
  <si>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</si>
  <si>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</si>
  <si>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</si>
  <si>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</si>
  <si>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</si>
  <si>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</si>
  <si>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</si>
  <si>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</si>
  <si>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</si>
  <si>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</si>
  <si>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</si>
  <si>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</si>
  <si>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</si>
  <si>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</si>
  <si>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</si>
  <si>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</si>
  <si>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</si>
  <si>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</si>
  <si>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</si>
  <si>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</si>
  <si>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</si>
  <si>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</si>
  <si>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</si>
  <si>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</si>
  <si>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</si>
  <si>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</si>
  <si>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</si>
  <si>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</si>
  <si>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</si>
  <si>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</si>
  <si>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</si>
  <si>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</si>
  <si>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</si>
  <si>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</si>
  <si>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</si>
  <si>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</si>
  <si>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</si>
  <si>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</si>
  <si>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</si>
  <si>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</si>
  <si>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</si>
  <si>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</si>
  <si>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</si>
  <si>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</si>
  <si>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</si>
  <si>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</si>
  <si>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</si>
  <si>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</si>
  <si>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</si>
  <si>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</si>
  <si>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</si>
  <si>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</si>
  <si>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</si>
  <si>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</si>
  <si>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</si>
  <si>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</si>
  <si>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</si>
  <si>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</si>
  <si>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</si>
  <si>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</si>
  <si>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</si>
  <si>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</si>
  <si>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</si>
  <si>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</si>
  <si>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</si>
  <si>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</si>
  <si>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</si>
  <si>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</si>
  <si>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</si>
  <si>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</si>
  <si>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</si>
  <si>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</si>
  <si>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</si>
  <si>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</si>
  <si>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</si>
  <si>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</si>
  <si>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</si>
  <si>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</si>
  <si>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</si>
  <si>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</si>
  <si>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</si>
  <si>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</si>
  <si>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</si>
  <si>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</si>
  <si>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</si>
  <si>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</si>
  <si>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</si>
  <si>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</si>
  <si>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</si>
  <si>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</si>
  <si>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</si>
  <si>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</si>
  <si>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</si>
  <si>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</si>
  <si>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</si>
  <si>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</si>
  <si>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</si>
  <si>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</si>
  <si>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</si>
  <si>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</si>
  <si>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</si>
  <si>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</si>
  <si>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</si>
  <si>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</si>
  <si>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</si>
  <si>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</si>
  <si>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</si>
  <si>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</si>
  <si>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</si>
  <si>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</si>
  <si>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</si>
  <si>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</si>
  <si>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</si>
  <si>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</si>
  <si>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</si>
  <si>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</si>
  <si>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</si>
  <si>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</si>
  <si>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</si>
  <si>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</si>
  <si>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</si>
  <si>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</si>
  <si>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</si>
  <si>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</si>
  <si>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</si>
  <si>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</si>
  <si>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</si>
  <si>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</si>
  <si>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</si>
  <si>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</si>
  <si>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</si>
  <si>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</si>
  <si>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</si>
  <si>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</si>
  <si>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</si>
  <si>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</si>
  <si>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</si>
  <si>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</si>
  <si>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</si>
  <si>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</si>
  <si>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</si>
  <si>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</si>
  <si>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</si>
  <si>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</si>
  <si>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</si>
  <si>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</si>
  <si>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</si>
  <si>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</si>
  <si>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</si>
  <si>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</si>
  <si>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</si>
  <si>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</si>
  <si>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</si>
  <si>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</si>
  <si>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</si>
  <si>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</si>
  <si>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</si>
  <si>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</si>
  <si>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</si>
  <si>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</si>
  <si>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</si>
  <si>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</si>
  <si>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</si>
  <si>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</si>
  <si>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</si>
  <si>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</si>
  <si>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</si>
  <si>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</si>
  <si>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</si>
  <si>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</si>
  <si>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</si>
  <si>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</si>
  <si>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</si>
  <si>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</si>
  <si>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</si>
  <si>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</si>
  <si>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</si>
  <si>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</si>
  <si>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</si>
  <si>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</si>
  <si>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</si>
  <si>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</si>
  <si>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</si>
  <si>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</si>
  <si>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</si>
  <si>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</si>
  <si>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</si>
  <si>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</si>
  <si>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</si>
  <si>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</si>
  <si>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</si>
  <si>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</si>
  <si>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</si>
  <si>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</si>
  <si>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</si>
  <si>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</si>
  <si>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</si>
  <si>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</si>
  <si>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</si>
  <si>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</si>
  <si>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</si>
  <si>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</si>
  <si>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</si>
  <si>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</si>
  <si>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</si>
  <si>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</si>
  <si>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</si>
  <si>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</si>
  <si>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</si>
  <si>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</si>
  <si>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</si>
  <si>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</si>
  <si>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</si>
  <si>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</si>
  <si>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</si>
  <si>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</si>
  <si>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</si>
  <si>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</si>
  <si>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</si>
  <si>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</si>
  <si>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</si>
  <si>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</si>
  <si>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</si>
  <si>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</si>
  <si>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</si>
  <si>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</si>
  <si>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</si>
  <si>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</si>
  <si>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</si>
  <si>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</si>
  <si>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</si>
  <si>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</si>
  <si>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</si>
  <si>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</si>
  <si>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</si>
  <si>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</si>
  <si>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</si>
  <si>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</si>
  <si>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</si>
  <si>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</si>
  <si>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</si>
  <si>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</si>
  <si>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</si>
  <si>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</si>
  <si>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</si>
  <si>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</si>
  <si>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</si>
  <si>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</si>
  <si>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</si>
  <si>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</si>
  <si>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</si>
  <si>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</si>
  <si>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</si>
  <si>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</si>
  <si>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</si>
  <si>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</si>
  <si>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</si>
  <si>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</si>
  <si>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</si>
  <si>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</si>
  <si>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</si>
  <si>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</si>
  <si>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</si>
  <si>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</si>
  <si>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</si>
  <si>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</si>
  <si>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</si>
  <si>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</si>
  <si>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</si>
  <si>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</si>
  <si>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</si>
  <si>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</si>
  <si>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</si>
  <si>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</si>
  <si>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</si>
  <si>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</si>
  <si>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</si>
  <si>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</si>
  <si>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</si>
  <si>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</si>
  <si>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</si>
  <si>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</si>
  <si>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</si>
  <si>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</si>
  <si>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</si>
  <si>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</si>
  <si>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</si>
  <si>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</si>
  <si>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</si>
  <si>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</si>
  <si>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</si>
  <si>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</si>
  <si>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</si>
  <si>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</si>
  <si>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</si>
  <si>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</si>
  <si>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</si>
  <si>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</si>
  <si>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</si>
  <si>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</si>
  <si>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</si>
  <si>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</si>
  <si>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</si>
  <si>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</si>
  <si>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</si>
  <si>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</si>
  <si>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</si>
  <si>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</si>
  <si>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</si>
  <si>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</si>
  <si>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</si>
  <si>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</si>
  <si>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</si>
  <si>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</si>
  <si>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</si>
  <si>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</si>
  <si>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</si>
  <si>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</si>
  <si>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</si>
  <si>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</si>
  <si>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</si>
  <si>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</si>
  <si>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</si>
  <si>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</si>
  <si>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</si>
  <si>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</si>
  <si>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</si>
  <si>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</si>
  <si>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</si>
  <si>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</si>
  <si>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</si>
  <si>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</si>
  <si>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</si>
  <si>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</si>
  <si>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</si>
  <si>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</si>
  <si>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</si>
  <si>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</si>
  <si>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</si>
  <si>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</si>
  <si>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</si>
  <si>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</si>
  <si>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</si>
  <si>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</si>
  <si>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</si>
  <si>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</si>
  <si>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</si>
  <si>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</si>
  <si>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</si>
  <si>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</si>
  <si>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</si>
  <si>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</si>
  <si>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</si>
  <si>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</si>
  <si>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</si>
  <si>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</si>
  <si>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</si>
  <si>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</si>
  <si>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</si>
  <si>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</si>
  <si>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</si>
  <si>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</si>
  <si>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</si>
  <si>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</si>
  <si>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</si>
  <si>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</si>
  <si>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</si>
  <si>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</si>
  <si>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</si>
  <si>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</si>
  <si>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</si>
  <si>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</si>
  <si>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</si>
  <si>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</si>
  <si>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</si>
  <si>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</si>
  <si>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</si>
  <si>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</si>
  <si>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</si>
  <si>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</si>
  <si>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</si>
  <si>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</si>
  <si>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</si>
  <si>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</si>
  <si>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</si>
  <si>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</si>
  <si>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</si>
  <si>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</si>
  <si>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</si>
  <si>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</si>
  <si>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</si>
  <si>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</si>
  <si>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</si>
  <si>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</si>
  <si>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</si>
  <si>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</si>
  <si>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</si>
  <si>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</si>
  <si>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</si>
  <si>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</si>
  <si>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</si>
  <si>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</si>
  <si>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</si>
  <si>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</si>
  <si>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</si>
  <si>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</si>
  <si>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</si>
  <si>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</si>
  <si>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</si>
  <si>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</si>
  <si>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</si>
  <si>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</si>
  <si>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</si>
  <si>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</si>
  <si>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</si>
  <si>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</si>
  <si>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</si>
  <si>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</si>
  <si>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</si>
  <si>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</si>
  <si>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</si>
  <si>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</si>
  <si>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</si>
  <si>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</si>
  <si>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</si>
  <si>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</si>
  <si>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</si>
  <si>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</si>
  <si>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</si>
  <si>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</si>
  <si>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</si>
  <si>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</si>
  <si>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</si>
  <si>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</si>
  <si>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</si>
  <si>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</si>
  <si>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</si>
  <si>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</si>
  <si>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</si>
  <si>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</si>
  <si>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</si>
  <si>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</si>
  <si>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</si>
  <si>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</si>
  <si>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</si>
  <si>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</si>
  <si>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</si>
  <si>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</si>
  <si>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</si>
  <si>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</si>
  <si>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</si>
  <si>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</si>
  <si>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</si>
  <si>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</si>
  <si>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</si>
  <si>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</si>
  <si>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</si>
  <si>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</si>
  <si>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</si>
  <si>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</si>
  <si>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</si>
  <si>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</si>
  <si>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</si>
  <si>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</si>
  <si>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</si>
  <si>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</si>
  <si>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</si>
  <si>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</si>
  <si>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</si>
  <si>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</si>
  <si>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</si>
  <si>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</si>
  <si>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</si>
  <si>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</si>
  <si>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</si>
  <si>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</si>
  <si>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</si>
  <si>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</si>
  <si>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</si>
  <si>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</si>
  <si>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</si>
  <si>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</si>
  <si>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</si>
  <si>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</si>
  <si>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</si>
  <si>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</si>
  <si>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</si>
  <si>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</si>
  <si>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</si>
  <si>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</si>
  <si>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</si>
  <si>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</si>
  <si>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</si>
  <si>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</si>
  <si>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</si>
  <si>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</si>
  <si>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</si>
  <si>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</si>
  <si>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</si>
  <si>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</si>
  <si>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</si>
  <si>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</si>
  <si>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</si>
  <si>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</si>
  <si>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</si>
  <si>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</si>
  <si>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</si>
  <si>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</si>
  <si>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</si>
  <si>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</si>
  <si>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</si>
  <si>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</si>
  <si>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</si>
  <si>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</si>
  <si>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</si>
  <si>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</si>
  <si>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</si>
  <si>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</si>
  <si>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</si>
  <si>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</si>
  <si>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</si>
  <si>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</si>
  <si>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</si>
  <si>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</si>
  <si>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</si>
  <si>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</si>
  <si>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</si>
  <si>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</si>
  <si>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</si>
  <si>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</si>
  <si>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</si>
  <si>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</si>
  <si>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</si>
  <si>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</si>
  <si>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</si>
  <si>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</si>
  <si>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</si>
  <si>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</si>
  <si>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</si>
  <si>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</si>
  <si>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</si>
  <si>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</si>
  <si>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</si>
  <si>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</si>
  <si>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</si>
  <si>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</si>
  <si>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</si>
  <si>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</si>
  <si>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</si>
  <si>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</si>
  <si>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</si>
  <si>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</si>
  <si>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</si>
  <si>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</si>
  <si>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</si>
  <si>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</si>
  <si>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</si>
  <si>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</si>
  <si>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</si>
  <si>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</si>
  <si>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</si>
  <si>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</si>
  <si>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</si>
  <si>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</si>
  <si>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</si>
  <si>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</si>
  <si>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</si>
  <si>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</si>
  <si>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</si>
  <si>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</si>
  <si>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</si>
  <si>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</si>
  <si>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</si>
  <si>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</si>
  <si>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</si>
  <si>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</si>
  <si>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</si>
  <si>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</si>
  <si>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</si>
  <si>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</si>
  <si>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</si>
  <si>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</si>
  <si>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</si>
  <si>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</si>
  <si>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</si>
  <si>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</si>
  <si>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</si>
  <si>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</si>
  <si>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</si>
  <si>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</si>
  <si>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</si>
  <si>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</si>
  <si>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</si>
  <si>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</si>
  <si>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</si>
  <si>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</si>
  <si>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</si>
  <si>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</si>
  <si>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</si>
  <si>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</si>
  <si>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</si>
  <si>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</si>
  <si>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</si>
  <si>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</si>
  <si>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</si>
  <si>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</si>
  <si>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</si>
  <si>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</si>
  <si>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</si>
  <si>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</si>
  <si>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</si>
  <si>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</si>
  <si>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</si>
  <si>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</si>
  <si>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</si>
  <si>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</si>
  <si>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</si>
  <si>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</si>
  <si>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</si>
  <si>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</si>
  <si>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</si>
  <si>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</si>
  <si>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</si>
  <si>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</si>
  <si>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</si>
  <si>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</si>
  <si>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</si>
  <si>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</si>
  <si>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</si>
  <si>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</si>
  <si>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</si>
  <si>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</si>
  <si>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</si>
  <si>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</si>
  <si>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</si>
  <si>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</si>
  <si>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</si>
  <si>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</si>
  <si>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</si>
  <si>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</si>
  <si>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</si>
  <si>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</si>
  <si>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</si>
  <si>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</si>
  <si>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</si>
  <si>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</si>
  <si>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</si>
  <si>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</si>
  <si>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</si>
  <si>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</si>
  <si>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</si>
  <si>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</si>
  <si>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</si>
  <si>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</si>
  <si>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</si>
  <si>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</si>
  <si>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</si>
  <si>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</si>
  <si>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</si>
  <si>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</si>
  <si>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</si>
  <si>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</si>
  <si>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</si>
  <si>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</si>
  <si>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</si>
  <si>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</si>
  <si>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</si>
  <si>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</si>
  <si>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</si>
  <si>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</si>
  <si>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</si>
  <si>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</si>
  <si>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</si>
  <si>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</si>
  <si>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</si>
  <si>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</si>
  <si>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</si>
  <si>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</si>
  <si>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</si>
  <si>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</si>
  <si>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</si>
  <si>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</si>
  <si>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</si>
  <si>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</si>
  <si>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</si>
  <si>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</si>
  <si>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</si>
  <si>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</si>
  <si>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</si>
  <si>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</si>
  <si>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</si>
  <si>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</si>
  <si>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</si>
  <si>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</si>
  <si>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</si>
  <si>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</si>
  <si>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</si>
  <si>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</si>
  <si>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</si>
  <si>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</si>
  <si>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</si>
  <si>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</si>
  <si>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</si>
  <si>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</si>
  <si>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</si>
  <si>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</si>
  <si>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</si>
  <si>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</si>
  <si>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</si>
  <si>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</si>
  <si>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</si>
  <si>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</si>
  <si>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</si>
  <si>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</si>
  <si>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</si>
  <si>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</si>
  <si>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</si>
  <si>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</si>
  <si>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</si>
  <si>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</si>
  <si>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</si>
  <si>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</si>
  <si>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</si>
  <si>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</si>
  <si>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</si>
  <si>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</si>
  <si>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</si>
  <si>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</si>
  <si>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</si>
  <si>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</si>
  <si>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</si>
  <si>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</si>
  <si>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</si>
  <si>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</si>
  <si>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</si>
  <si>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</si>
  <si>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</si>
  <si>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</si>
  <si>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</si>
  <si>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</si>
  <si>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</si>
  <si>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</si>
  <si>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</si>
  <si>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</si>
  <si>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</si>
  <si>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</si>
  <si>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</si>
  <si>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</si>
  <si>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</si>
  <si>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</si>
  <si>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</si>
  <si>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</si>
  <si>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</si>
  <si>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</si>
  <si>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</si>
  <si>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</si>
  <si>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</si>
  <si>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</si>
  <si>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</si>
  <si>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</si>
  <si>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</si>
  <si>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</si>
  <si>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</si>
  <si>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</si>
  <si>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</si>
  <si>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</si>
  <si>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</si>
  <si>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</si>
  <si>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</si>
  <si>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</si>
  <si>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</si>
  <si>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</si>
  <si>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</si>
  <si>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</si>
  <si>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</si>
  <si>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</si>
  <si>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</si>
  <si>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</si>
  <si>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</si>
  <si>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</si>
  <si>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</si>
  <si>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</si>
  <si>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</si>
  <si>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</si>
  <si>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</si>
  <si>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</si>
  <si>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</si>
  <si>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</si>
  <si>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</si>
  <si>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</si>
  <si>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</si>
  <si>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</si>
  <si>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</si>
  <si>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</si>
  <si>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</si>
  <si>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</si>
  <si>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</si>
  <si>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</si>
  <si>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</si>
  <si>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</si>
  <si>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</si>
  <si>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</si>
  <si>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</si>
  <si>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</si>
  <si>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</si>
  <si>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</si>
  <si>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</si>
  <si>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</si>
  <si>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</si>
  <si>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</si>
  <si>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</si>
  <si>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</si>
  <si>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</si>
  <si>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</si>
  <si>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</si>
  <si>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</si>
  <si>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</si>
  <si>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</si>
  <si>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</si>
  <si>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</si>
  <si>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</si>
  <si>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</si>
  <si>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</si>
  <si>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</si>
  <si>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</si>
  <si>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</si>
  <si>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</si>
  <si>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</si>
  <si>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</si>
  <si>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</si>
  <si>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</si>
  <si>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</si>
  <si>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</si>
  <si>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</si>
  <si>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</si>
  <si>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</si>
  <si>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</si>
  <si>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</si>
  <si>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</si>
  <si>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</si>
  <si>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</si>
  <si>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</si>
  <si>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</si>
  <si>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</si>
  <si>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</si>
  <si>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</si>
  <si>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</si>
  <si>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</si>
  <si>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</si>
  <si>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</si>
  <si>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</si>
  <si>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</si>
  <si>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</si>
  <si>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</si>
  <si>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</si>
  <si>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</si>
  <si>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</si>
  <si>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</si>
  <si>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</si>
  <si>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</si>
  <si>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</si>
  <si>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</si>
  <si>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</si>
  <si>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</si>
  <si>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</si>
  <si>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</si>
  <si>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</si>
  <si>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</si>
  <si>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</si>
  <si>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</si>
  <si>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</si>
  <si>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</si>
  <si>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</si>
  <si>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</si>
  <si>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</si>
  <si>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</si>
  <si>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</si>
  <si>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</si>
  <si>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</si>
  <si>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</si>
  <si>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</si>
  <si>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</si>
  <si>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</si>
  <si>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</si>
  <si>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</si>
  <si>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</si>
  <si>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</si>
  <si>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</si>
  <si>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</si>
  <si>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</si>
  <si>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</si>
  <si>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</si>
  <si>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</si>
  <si>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</si>
  <si>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</si>
  <si>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</si>
  <si>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</si>
  <si>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</si>
  <si>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</si>
  <si>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</si>
  <si>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</si>
  <si>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</si>
  <si>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</si>
  <si>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</si>
  <si>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</si>
  <si>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</si>
  <si>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</si>
  <si>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</si>
  <si>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</si>
  <si>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</si>
  <si>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</si>
  <si>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</si>
  <si>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</si>
  <si>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</si>
  <si>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</si>
  <si>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</si>
  <si>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</si>
  <si>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</si>
  <si>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</si>
  <si>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</si>
  <si>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</si>
  <si>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</si>
  <si>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</si>
  <si>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</si>
  <si>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</si>
  <si>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</si>
  <si>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</si>
  <si>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</si>
  <si>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</si>
  <si>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</si>
  <si>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</si>
  <si>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</si>
  <si>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</si>
  <si>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</si>
  <si>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</si>
  <si>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</si>
  <si>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</si>
  <si>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</si>
  <si>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</si>
  <si>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</si>
  <si>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</si>
  <si>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</si>
  <si>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</si>
  <si>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</si>
  <si>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</si>
  <si>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</si>
  <si>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</si>
  <si>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</si>
  <si>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</si>
  <si>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</si>
  <si>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</si>
  <si>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</si>
  <si>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</si>
  <si>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</si>
  <si>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</si>
  <si>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</si>
  <si>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</si>
  <si>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</si>
  <si>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</si>
  <si>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</si>
  <si>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</si>
  <si>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</si>
  <si>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</si>
  <si>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</si>
  <si>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</si>
  <si>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</si>
  <si>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</si>
  <si>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</si>
  <si>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</si>
  <si>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</si>
  <si>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</si>
  <si>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</si>
  <si>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</si>
  <si>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</si>
  <si>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</si>
  <si>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</si>
  <si>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</si>
  <si>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</si>
  <si>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</si>
  <si>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</si>
  <si>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</si>
  <si>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</si>
  <si>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</si>
  <si>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</si>
  <si>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</si>
  <si>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</si>
  <si>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</si>
  <si>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</si>
  <si>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</si>
  <si>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</si>
  <si>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</si>
  <si>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</si>
  <si>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</si>
  <si>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</si>
  <si>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</si>
  <si>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</si>
  <si>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</si>
  <si>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</si>
  <si>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</si>
  <si>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</si>
  <si>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</si>
  <si>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</si>
  <si>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</si>
  <si>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</si>
  <si>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</si>
  <si>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</si>
  <si>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</si>
  <si>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</si>
  <si>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</si>
  <si>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</si>
  <si>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</si>
  <si>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</si>
  <si>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</si>
  <si>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</si>
  <si>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</si>
  <si>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</si>
  <si>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</si>
  <si>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</si>
  <si>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</si>
  <si>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</si>
  <si>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</si>
  <si>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</si>
  <si>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</si>
  <si>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</si>
  <si>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</si>
  <si>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</si>
  <si>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</si>
  <si>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</si>
  <si>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</si>
  <si>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</si>
  <si>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</si>
  <si>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</si>
  <si>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</si>
  <si>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</si>
  <si>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</si>
  <si>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</si>
  <si>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</si>
  <si>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</si>
  <si>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</si>
  <si>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</si>
  <si>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</si>
  <si>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</si>
  <si>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</si>
  <si>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</si>
  <si>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</si>
  <si>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</si>
  <si>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</si>
  <si>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</si>
  <si>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</si>
  <si>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</si>
  <si>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</si>
  <si>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</si>
  <si>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</si>
  <si>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</si>
  <si>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</si>
  <si>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</si>
  <si>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</si>
  <si>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</si>
  <si>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</si>
  <si>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</si>
  <si>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</si>
  <si>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</si>
  <si>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</si>
  <si>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</si>
  <si>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</si>
  <si>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</si>
  <si>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</si>
  <si>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</si>
  <si>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</si>
  <si>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</si>
  <si>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</si>
  <si>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</si>
  <si>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</si>
  <si>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</si>
  <si>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</si>
  <si>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</si>
  <si>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</si>
  <si>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</si>
  <si>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</si>
  <si>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</si>
  <si>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</si>
  <si>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</si>
  <si>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</si>
  <si>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</si>
  <si>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</si>
  <si>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</si>
  <si>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</si>
  <si>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</si>
  <si>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</si>
  <si>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</si>
  <si>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</si>
  <si>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</si>
  <si>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</si>
  <si>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</si>
  <si>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</si>
  <si>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</si>
  <si>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</si>
  <si>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</si>
  <si>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</si>
  <si>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</si>
  <si>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</si>
  <si>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</si>
  <si>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</si>
  <si>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</si>
  <si>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</si>
  <si>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</si>
  <si>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</si>
  <si>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</si>
  <si>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</si>
  <si>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</si>
  <si>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</si>
  <si>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</si>
  <si>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</si>
  <si>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</si>
  <si>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</si>
  <si>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</si>
  <si>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</si>
  <si>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</si>
  <si>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</si>
  <si>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</si>
  <si>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</si>
  <si>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</si>
  <si>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</si>
  <si>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</si>
  <si>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</si>
  <si>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</si>
  <si>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</si>
  <si>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</si>
  <si>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</si>
  <si>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</si>
  <si>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</si>
  <si>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</si>
  <si>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</si>
  <si>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</si>
  <si>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</si>
  <si>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</si>
  <si>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</si>
  <si>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</si>
  <si>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</si>
  <si>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</si>
  <si>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</si>
  <si>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</si>
  <si>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</si>
  <si>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</si>
  <si>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</si>
  <si>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</si>
  <si>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</si>
  <si>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</si>
  <si>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</si>
  <si>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</si>
  <si>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</si>
  <si>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</si>
  <si>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</si>
  <si>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</si>
  <si>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</si>
  <si>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</si>
  <si>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</si>
  <si>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</si>
  <si>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</si>
  <si>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</si>
  <si>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</si>
  <si>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</si>
  <si>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</si>
  <si>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</si>
  <si>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</si>
  <si>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</si>
  <si>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</si>
  <si>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</si>
  <si>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</si>
  <si>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</si>
  <si>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</si>
  <si>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</si>
  <si>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</si>
  <si>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</si>
  <si>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</si>
  <si>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</si>
  <si>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</si>
  <si>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</si>
  <si>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</si>
  <si>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</si>
  <si>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</si>
  <si>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</si>
  <si>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</si>
  <si>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</si>
  <si>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</si>
  <si>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</si>
  <si>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</si>
  <si>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</si>
  <si>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</si>
  <si>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</si>
  <si>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</si>
  <si>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</si>
  <si>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</si>
  <si>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</si>
  <si>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</si>
  <si>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</si>
  <si>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</si>
  <si>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</si>
  <si>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</si>
  <si>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</si>
  <si>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</si>
  <si>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</si>
  <si>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</si>
  <si>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</si>
  <si>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</si>
  <si>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</si>
  <si>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</si>
  <si>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</si>
  <si>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</si>
  <si>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</si>
  <si>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</si>
  <si>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</si>
  <si>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</si>
  <si>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</si>
  <si>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</si>
  <si>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</si>
  <si>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</si>
  <si>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</si>
  <si>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</si>
  <si>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</si>
  <si>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</si>
  <si>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</si>
  <si>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</si>
  <si>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</si>
  <si>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</si>
  <si>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</si>
  <si>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</si>
  <si>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</si>
  <si>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</si>
  <si>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</si>
  <si>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</si>
  <si>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</si>
  <si>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</si>
  <si>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</si>
  <si>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</si>
  <si>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</si>
  <si>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</si>
  <si>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</si>
  <si>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</si>
  <si>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</si>
  <si>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</si>
  <si>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</si>
  <si>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</si>
  <si>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</si>
  <si>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</si>
  <si>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</si>
  <si>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</si>
  <si>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</si>
  <si>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</si>
  <si>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</si>
  <si>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</si>
  <si>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</si>
  <si>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</si>
  <si>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</si>
  <si>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</si>
  <si>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</si>
  <si>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</si>
  <si>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</si>
  <si>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</si>
  <si>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</si>
  <si>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</si>
  <si>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</si>
  <si>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</si>
  <si>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</si>
  <si>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</si>
  <si>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</si>
  <si>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</si>
  <si>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</si>
  <si>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</si>
  <si>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</si>
  <si>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</si>
  <si>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</si>
  <si>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</si>
  <si>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</si>
  <si>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</si>
  <si>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</si>
  <si>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</si>
  <si>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</si>
  <si>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</si>
  <si>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</si>
  <si>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</si>
  <si>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</si>
  <si>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</si>
  <si>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</si>
  <si>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</si>
  <si>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</si>
  <si>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</si>
  <si>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</si>
  <si>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</si>
  <si>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</si>
  <si>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</si>
  <si>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</si>
  <si>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</si>
  <si>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</si>
  <si>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</si>
  <si>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</si>
  <si>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</si>
  <si>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</si>
  <si>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</si>
  <si>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</si>
  <si>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</si>
  <si>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</si>
  <si>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</si>
  <si>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</si>
  <si>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</si>
  <si>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</si>
  <si>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</si>
  <si>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</si>
  <si>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</si>
  <si>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</si>
  <si>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</si>
  <si>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</si>
  <si>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</si>
  <si>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</si>
  <si>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</si>
  <si>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</si>
  <si>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</si>
  <si>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</si>
  <si>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</si>
  <si>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</si>
  <si>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</si>
  <si>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</si>
  <si>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</si>
  <si>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</si>
  <si>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</si>
  <si>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</si>
  <si>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</si>
  <si>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</si>
  <si>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</si>
  <si>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</si>
  <si>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</si>
  <si>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</si>
  <si>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</si>
  <si>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</si>
  <si>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</si>
  <si>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</si>
  <si>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</si>
  <si>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</si>
  <si>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</si>
  <si>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</si>
  <si>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</si>
  <si>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</si>
  <si>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</si>
  <si>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</si>
  <si>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</si>
  <si>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</si>
  <si>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</si>
  <si>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</si>
  <si>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</si>
  <si>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</si>
  <si>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</si>
  <si>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</si>
  <si>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</si>
  <si>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</si>
  <si>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</si>
  <si>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</si>
  <si>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</si>
  <si>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</si>
  <si>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</si>
  <si>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</si>
  <si>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</si>
  <si>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</si>
  <si>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</si>
  <si>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</si>
  <si>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</si>
  <si>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</si>
  <si>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</si>
  <si>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</si>
  <si>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</si>
  <si>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</si>
  <si>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</si>
  <si>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</si>
  <si>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</si>
  <si>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</si>
  <si>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</si>
  <si>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</si>
  <si>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</si>
  <si>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</si>
  <si>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</si>
  <si>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</si>
  <si>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</si>
  <si>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</si>
  <si>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</si>
  <si>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</si>
  <si>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</si>
  <si>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</si>
  <si>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</si>
  <si>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</si>
  <si>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</si>
  <si>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</si>
  <si>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</si>
  <si>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</si>
  <si>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</si>
  <si>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</si>
  <si>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</si>
  <si>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</si>
  <si>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</si>
  <si>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</si>
  <si>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</si>
  <si>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</si>
  <si>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</si>
  <si>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</si>
  <si>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</si>
  <si>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</si>
  <si>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</si>
  <si>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</si>
  <si>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</si>
  <si>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</si>
  <si>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</si>
  <si>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</si>
  <si>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</si>
  <si>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</si>
  <si>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</si>
  <si>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</si>
  <si>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</si>
  <si>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</si>
  <si>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</si>
  <si>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</si>
  <si>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</si>
  <si>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</si>
  <si>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</si>
  <si>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</si>
  <si>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</si>
  <si>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</si>
  <si>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</si>
  <si>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</si>
  <si>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</si>
  <si>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</si>
  <si>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</si>
  <si>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</si>
  <si>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</si>
  <si>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</si>
  <si>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</si>
  <si>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</si>
  <si>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</si>
  <si>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</si>
  <si>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</si>
  <si>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</si>
  <si>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</si>
  <si>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</si>
  <si>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</si>
  <si>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</si>
  <si>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</si>
  <si>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</si>
  <si>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</si>
  <si>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</si>
  <si>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</si>
  <si>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</si>
  <si>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</si>
  <si>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</si>
  <si>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</si>
  <si>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</si>
  <si>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</si>
  <si>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</si>
  <si>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</si>
  <si>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</si>
  <si>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</si>
  <si>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</si>
  <si>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</si>
  <si>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</si>
  <si>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</si>
  <si>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</si>
  <si>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</si>
  <si>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</si>
  <si>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</si>
  <si>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</si>
  <si>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</si>
  <si>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</si>
  <si>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</si>
  <si>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</si>
  <si>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</si>
  <si>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</si>
  <si>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</si>
  <si>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</si>
  <si>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</si>
  <si>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</si>
  <si>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</si>
  <si>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</si>
  <si>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</si>
  <si>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</si>
  <si>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</si>
  <si>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</si>
  <si>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</si>
  <si>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</si>
  <si>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</si>
  <si>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</si>
  <si>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</si>
  <si>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</si>
  <si>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</si>
  <si>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</si>
  <si>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</si>
  <si>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</si>
  <si>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</si>
  <si>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</si>
  <si>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</si>
  <si>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</si>
  <si>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</si>
  <si>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</si>
  <si>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</si>
  <si>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</si>
  <si>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</si>
  <si>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</si>
  <si>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</si>
  <si>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</si>
  <si>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</si>
  <si>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</si>
  <si>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</si>
  <si>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</si>
  <si>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</si>
  <si>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</si>
  <si>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</si>
  <si>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</si>
  <si>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</si>
  <si>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</si>
  <si>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</si>
  <si>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</si>
  <si>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</si>
  <si>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</si>
  <si>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</si>
  <si>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</si>
  <si>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</si>
  <si>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</si>
  <si>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</si>
  <si>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</si>
  <si>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</si>
  <si>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</si>
  <si>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</si>
  <si>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</si>
  <si>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</si>
  <si>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</si>
  <si>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</si>
  <si>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</si>
  <si>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</si>
  <si>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</si>
  <si>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</si>
  <si>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</si>
  <si>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</si>
  <si>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</si>
  <si>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</si>
  <si>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</si>
  <si>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</si>
  <si>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</si>
  <si>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</si>
  <si>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</si>
  <si>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</si>
  <si>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</si>
  <si>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</si>
  <si>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</si>
  <si>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</si>
  <si>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</si>
  <si>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</si>
  <si>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</si>
  <si>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</si>
  <si>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</si>
  <si>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</si>
  <si>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</si>
  <si>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</si>
  <si>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</si>
  <si>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</si>
  <si>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</si>
  <si>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</si>
  <si>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</si>
  <si>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</si>
  <si>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</si>
  <si>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</si>
  <si>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</si>
  <si>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</si>
  <si>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</si>
  <si>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</si>
  <si>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</si>
  <si>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</si>
  <si>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</si>
  <si>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</si>
  <si>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</si>
  <si>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</si>
  <si>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</si>
  <si>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</si>
  <si>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</si>
  <si>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</si>
  <si>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</si>
  <si>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</si>
  <si>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</si>
  <si>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</si>
  <si>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</si>
  <si>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</si>
  <si>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</si>
  <si>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</si>
  <si>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</si>
  <si>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</si>
  <si>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</si>
  <si>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</si>
  <si>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</si>
  <si>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</si>
  <si>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</si>
  <si>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</si>
  <si>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</si>
  <si>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</si>
  <si>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</si>
  <si>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</si>
  <si>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</si>
  <si>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</si>
  <si>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</si>
  <si>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</si>
  <si>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</si>
  <si>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</si>
  <si>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</si>
  <si>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</si>
  <si>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</si>
  <si>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</si>
  <si>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</si>
  <si>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</si>
  <si>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</si>
  <si>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</si>
  <si>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</si>
  <si>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</si>
  <si>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</si>
  <si>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</si>
  <si>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</si>
  <si>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</si>
  <si>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</si>
  <si>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</si>
  <si>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</si>
  <si>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</si>
  <si>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</si>
  <si>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</si>
  <si>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</si>
  <si>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</si>
  <si>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</si>
  <si>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</si>
  <si>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</si>
  <si>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</si>
  <si>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</si>
  <si>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</si>
  <si>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</si>
  <si>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</si>
  <si>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</si>
  <si>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</si>
  <si>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</si>
  <si>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</si>
  <si>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</si>
  <si>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</si>
  <si>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</si>
  <si>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</si>
  <si>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</si>
  <si>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</si>
  <si>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</si>
  <si>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</si>
  <si>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</si>
  <si>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</si>
  <si>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</si>
  <si>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</si>
  <si>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</si>
  <si>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</si>
  <si>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</si>
  <si>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</si>
  <si>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</si>
  <si>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</si>
  <si>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</si>
  <si>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</si>
  <si>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</si>
  <si>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</si>
  <si>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</si>
  <si>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</si>
  <si>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</si>
  <si>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</si>
  <si>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</si>
  <si>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</si>
  <si>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</si>
  <si>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</si>
  <si>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</si>
  <si>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</si>
  <si>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</si>
  <si>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</si>
  <si>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</si>
  <si>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</si>
  <si>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</si>
  <si>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</si>
  <si>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</si>
  <si>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</si>
  <si>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</si>
  <si>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</si>
  <si>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</si>
  <si>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</si>
  <si>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</si>
  <si>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</si>
  <si>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</si>
  <si>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</si>
  <si>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</si>
  <si>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</si>
  <si>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</si>
  <si>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</si>
  <si>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</si>
  <si>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</si>
  <si>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</si>
  <si>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</si>
  <si>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</si>
  <si>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</si>
  <si>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</si>
  <si>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</si>
  <si>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</si>
  <si>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</si>
  <si>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</si>
  <si>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</si>
  <si>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</si>
  <si>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</si>
  <si>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</si>
  <si>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</si>
  <si>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</si>
  <si>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</si>
  <si>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</si>
  <si>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</si>
  <si>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</si>
  <si>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</si>
  <si>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</si>
  <si>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</si>
  <si>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</si>
  <si>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</si>
  <si>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</si>
  <si>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</si>
  <si>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</si>
  <si>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</si>
  <si>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</si>
  <si>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</si>
  <si>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</si>
  <si>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</si>
  <si>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</si>
  <si>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</si>
  <si>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</si>
  <si>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</si>
  <si>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</si>
  <si>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</si>
  <si>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</si>
  <si>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</si>
  <si>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</si>
  <si>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</si>
  <si>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</si>
  <si>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</si>
  <si>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</si>
  <si>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</si>
  <si>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</si>
  <si>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</si>
  <si>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</si>
  <si>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</si>
  <si>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</si>
  <si>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</si>
  <si>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</si>
  <si>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</si>
  <si>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</si>
  <si>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</si>
  <si>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</si>
  <si>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</si>
  <si>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</si>
  <si>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</si>
  <si>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</si>
  <si>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</si>
  <si>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</si>
  <si>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</si>
  <si>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</si>
  <si>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</si>
  <si>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</si>
  <si>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</si>
  <si>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</si>
  <si>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</si>
  <si>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</si>
  <si>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</si>
  <si>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</si>
  <si>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</si>
  <si>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</si>
  <si>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</si>
  <si>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</si>
  <si>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</si>
  <si>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</si>
  <si>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</si>
  <si>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</si>
  <si>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</si>
  <si>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</si>
  <si>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</si>
  <si>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</si>
  <si>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</si>
  <si>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</si>
  <si>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</si>
  <si>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</si>
  <si>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</si>
  <si>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</si>
  <si>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</si>
  <si>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</si>
  <si>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</si>
  <si>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</si>
  <si>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</si>
  <si>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</si>
  <si>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</si>
  <si>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</si>
  <si>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</si>
  <si>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</si>
  <si>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</si>
  <si>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</si>
  <si>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</si>
  <si>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</si>
  <si>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</si>
  <si>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</si>
  <si>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</si>
  <si>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</si>
  <si>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</si>
  <si>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</si>
  <si>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</si>
  <si>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</si>
  <si>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</si>
  <si>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</si>
  <si>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</si>
  <si>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</si>
  <si>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</si>
  <si>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</si>
  <si>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</si>
  <si>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</si>
  <si>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</si>
  <si>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</si>
  <si>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</si>
  <si>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</si>
  <si>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</si>
  <si>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</si>
  <si>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</si>
  <si>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</si>
  <si>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</si>
  <si>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</si>
  <si>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</si>
  <si>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</si>
  <si>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</si>
  <si>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</si>
  <si>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</si>
  <si>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</si>
  <si>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</si>
  <si>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</si>
  <si>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</si>
  <si>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</si>
  <si>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</si>
  <si>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</si>
  <si>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</si>
  <si>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</si>
  <si>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</si>
  <si>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</si>
  <si>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</si>
  <si>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</si>
  <si>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</si>
  <si>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</si>
  <si>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</si>
  <si>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</si>
  <si>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</si>
  <si>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</si>
  <si>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</si>
  <si>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</si>
  <si>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</si>
  <si>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</si>
  <si>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</si>
  <si>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</si>
  <si>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</si>
  <si>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</si>
  <si>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</si>
  <si>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</si>
  <si>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</si>
  <si>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</si>
  <si>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</si>
  <si>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</si>
  <si>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</si>
  <si>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</si>
  <si>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</si>
  <si>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</si>
  <si>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</si>
  <si>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</si>
  <si>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</si>
  <si>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</si>
  <si>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</si>
  <si>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</si>
  <si>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</si>
  <si>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</si>
  <si>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</si>
  <si>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</si>
  <si>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</si>
  <si>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</si>
  <si>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</si>
  <si>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</si>
  <si>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</si>
  <si>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</si>
  <si>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</si>
  <si>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</si>
  <si>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</si>
  <si>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</si>
  <si>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</si>
  <si>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</si>
  <si>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</si>
  <si>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</si>
  <si>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</si>
  <si>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</si>
  <si>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</si>
  <si>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</si>
  <si>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</si>
  <si>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</si>
  <si>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</si>
  <si>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</si>
  <si>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</si>
  <si>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</si>
  <si>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</si>
  <si>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</si>
  <si>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</si>
  <si>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</si>
  <si>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</si>
  <si>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</si>
  <si>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</si>
  <si>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</si>
  <si>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</si>
  <si>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</si>
  <si>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</si>
  <si>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</si>
  <si>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</si>
  <si>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</si>
  <si>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</si>
  <si>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</si>
  <si>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</si>
  <si>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</si>
  <si>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</si>
  <si>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</si>
  <si>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</si>
  <si>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</si>
  <si>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</si>
  <si>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</si>
  <si>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</si>
  <si>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</si>
  <si>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</si>
  <si>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</si>
  <si>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</si>
  <si>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</si>
  <si>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</si>
  <si>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</si>
  <si>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</si>
  <si>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</si>
  <si>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</si>
  <si>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</si>
  <si>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</si>
  <si>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</si>
  <si>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</si>
  <si>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</si>
  <si>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</si>
  <si>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</si>
  <si>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</si>
  <si>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</si>
  <si>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</si>
  <si>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</si>
  <si>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</si>
  <si>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</si>
  <si>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</si>
  <si>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</si>
  <si>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</si>
  <si>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</si>
  <si>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</si>
  <si>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</si>
  <si>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</si>
  <si>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</si>
  <si>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</si>
  <si>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</si>
  <si>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</si>
  <si>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</si>
  <si>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</si>
  <si>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</si>
  <si>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</si>
  <si>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</si>
  <si>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</si>
  <si>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</si>
  <si>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</si>
  <si>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</si>
  <si>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</si>
  <si>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</si>
  <si>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</si>
  <si>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</si>
  <si>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</si>
  <si>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</si>
  <si>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</si>
  <si>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</si>
  <si>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</si>
  <si>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</si>
  <si>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</si>
  <si>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</si>
  <si>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</si>
  <si>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</si>
  <si>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</si>
  <si>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</si>
  <si>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</si>
  <si>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</si>
  <si>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</si>
  <si>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</si>
  <si>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</si>
  <si>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</si>
  <si>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</si>
  <si>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</si>
  <si>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</si>
  <si>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</si>
  <si>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</si>
  <si>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</si>
  <si>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</si>
  <si>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</si>
  <si>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</si>
  <si>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</si>
  <si>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</si>
  <si>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</si>
  <si>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</si>
  <si>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</si>
  <si>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</si>
  <si>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</si>
  <si>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</si>
  <si>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</si>
  <si>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</si>
  <si>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</si>
  <si>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</si>
  <si>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</si>
  <si>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</si>
  <si>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</si>
  <si>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</si>
  <si>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</si>
  <si>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</si>
  <si>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</si>
  <si>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</si>
  <si>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</si>
  <si>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</si>
  <si>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</si>
  <si>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</si>
  <si>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</si>
  <si>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</si>
  <si>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</si>
  <si>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</si>
  <si>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</si>
  <si>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</si>
  <si>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</si>
  <si>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</si>
  <si>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</si>
  <si>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</si>
  <si>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</si>
  <si>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</si>
  <si>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</si>
  <si>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</si>
  <si>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</si>
  <si>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</si>
  <si>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</si>
  <si>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</si>
  <si>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</si>
  <si>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</si>
  <si>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</si>
  <si>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</si>
  <si>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</si>
  <si>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</si>
  <si>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</si>
  <si>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</si>
  <si>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</si>
  <si>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</si>
  <si>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</si>
  <si>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</si>
  <si>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</si>
  <si>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</si>
  <si>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</si>
  <si>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</si>
  <si>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</si>
  <si>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</si>
  <si>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</si>
  <si>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</si>
  <si>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</si>
  <si>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</si>
  <si>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</si>
  <si>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</si>
  <si>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</si>
  <si>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</si>
  <si>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</si>
  <si>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</si>
  <si>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</si>
  <si>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</si>
  <si>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</si>
  <si>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</si>
  <si>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</si>
  <si>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</si>
  <si>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</si>
  <si>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</si>
  <si>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</si>
  <si>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</si>
  <si>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</si>
  <si>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</si>
  <si>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</si>
  <si>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</si>
  <si>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</si>
  <si>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</si>
  <si>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</si>
  <si>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</si>
  <si>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</si>
  <si>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</si>
  <si>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</si>
  <si>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</si>
  <si>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</si>
  <si>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</si>
  <si>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</si>
  <si>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</si>
  <si>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</si>
  <si>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</si>
  <si>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</si>
  <si>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</si>
  <si>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</si>
  <si>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</si>
  <si>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</si>
  <si>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</si>
  <si>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</si>
  <si>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</si>
  <si>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</si>
  <si>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</si>
  <si>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</si>
  <si>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</si>
  <si>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</si>
  <si>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</si>
  <si>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</si>
  <si>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</si>
  <si>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</si>
  <si>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</si>
  <si>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</si>
  <si>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</si>
  <si>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</si>
  <si>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</si>
  <si>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</si>
  <si>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</si>
  <si>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</si>
  <si>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</si>
  <si>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</si>
  <si>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</si>
  <si>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</si>
  <si>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</si>
  <si>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</si>
  <si>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</si>
  <si>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</si>
  <si>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</si>
  <si>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</si>
  <si>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</si>
  <si>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</si>
  <si>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</si>
  <si>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</si>
  <si>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</si>
  <si>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</si>
  <si>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</si>
  <si>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</si>
  <si>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</si>
  <si>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</si>
  <si>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</si>
  <si>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</si>
  <si>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</si>
  <si>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</si>
  <si>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</si>
  <si>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</si>
  <si>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</si>
  <si>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</si>
  <si>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</si>
  <si>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</si>
  <si>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</si>
  <si>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</si>
  <si>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</si>
  <si>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</si>
  <si>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</si>
  <si>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</si>
  <si>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</si>
  <si>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</si>
  <si>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</si>
  <si>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</si>
  <si>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</si>
  <si>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</si>
  <si>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</si>
  <si>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</si>
  <si>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</si>
  <si>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</si>
  <si>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</si>
  <si>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</si>
  <si>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</si>
  <si>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</si>
  <si>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</si>
  <si>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</si>
  <si>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</si>
  <si>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</si>
  <si>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</si>
  <si>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</si>
  <si>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</si>
  <si>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</si>
  <si>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</si>
  <si>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</si>
  <si>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</si>
  <si>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</si>
  <si>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</si>
  <si>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</si>
  <si>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</si>
  <si>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</si>
  <si>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</si>
  <si>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</si>
  <si>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</si>
  <si>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</si>
  <si>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</si>
  <si>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</si>
  <si>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</si>
  <si>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</si>
  <si>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</si>
  <si>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</si>
  <si>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</si>
  <si>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</si>
  <si>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</si>
  <si>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</si>
  <si>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</si>
  <si>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</si>
  <si>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</si>
  <si>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</si>
  <si>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</si>
  <si>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</si>
  <si>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</si>
  <si>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</si>
  <si>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</si>
  <si>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</si>
  <si>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</si>
  <si>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</si>
  <si>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</si>
  <si>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</si>
  <si>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</si>
  <si>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</si>
  <si>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</si>
  <si>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</si>
  <si>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</si>
  <si>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</si>
  <si>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</si>
  <si>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</si>
  <si>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</si>
  <si>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</si>
  <si>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</si>
  <si>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</si>
  <si>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</si>
  <si>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</si>
  <si>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</si>
  <si>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</si>
  <si>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</si>
  <si>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</si>
  <si>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</si>
  <si>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</si>
  <si>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</si>
  <si>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</si>
  <si>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</si>
  <si>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</si>
  <si>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</si>
  <si>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</si>
  <si>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</si>
  <si>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</si>
  <si>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</si>
  <si>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</si>
  <si>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</si>
  <si>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</si>
  <si>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</si>
  <si>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</si>
  <si>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</si>
  <si>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</si>
  <si>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</si>
  <si>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</si>
  <si>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</si>
  <si>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</si>
  <si>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</si>
  <si>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</si>
  <si>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</si>
  <si>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</si>
  <si>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</si>
  <si>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</si>
  <si>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</si>
  <si>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</si>
  <si>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</si>
  <si>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</si>
  <si>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</si>
  <si>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</si>
  <si>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</si>
  <si>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</si>
  <si>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</si>
  <si>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</si>
  <si>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</si>
  <si>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</si>
  <si>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</si>
  <si>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</si>
  <si>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</si>
  <si>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</si>
  <si>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</si>
  <si>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</si>
  <si>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</si>
  <si>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</si>
  <si>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</si>
  <si>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</si>
  <si>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</si>
  <si>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</si>
  <si>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</si>
  <si>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</si>
  <si>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</si>
  <si>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</si>
  <si>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</si>
  <si>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</si>
  <si>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</si>
  <si>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</si>
  <si>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</si>
  <si>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</si>
  <si>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</si>
  <si>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</si>
  <si>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</si>
  <si>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</si>
  <si>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</si>
  <si>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</si>
  <si>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</si>
  <si>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</si>
  <si>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</si>
  <si>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</si>
  <si>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</si>
  <si>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</si>
  <si>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</si>
  <si>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</si>
  <si>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</si>
  <si>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</si>
  <si>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</si>
  <si>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</si>
  <si>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</si>
  <si>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</si>
  <si>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</si>
  <si>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</si>
  <si>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</si>
  <si>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</si>
  <si>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</si>
  <si>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</si>
  <si>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</si>
  <si>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</si>
  <si>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</si>
  <si>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</si>
  <si>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</si>
  <si>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</si>
  <si>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</si>
  <si>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</si>
  <si>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</si>
  <si>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</si>
  <si>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</si>
  <si>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</si>
  <si>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</si>
  <si>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</si>
  <si>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</si>
  <si>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</si>
  <si>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</si>
  <si>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</si>
  <si>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</si>
  <si>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</si>
  <si>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</si>
  <si>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</si>
  <si>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</si>
  <si>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</si>
  <si>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</si>
  <si>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</si>
  <si>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</si>
  <si>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</si>
  <si>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</si>
  <si>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</si>
  <si>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</si>
  <si>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</si>
  <si>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</si>
  <si>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</si>
  <si>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</si>
  <si>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</si>
  <si>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</si>
  <si>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</si>
  <si>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</si>
  <si>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</si>
  <si>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</si>
  <si>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</si>
  <si>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</si>
  <si>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</si>
  <si>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</si>
  <si>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</si>
  <si>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</si>
  <si>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</si>
  <si>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</si>
  <si>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</si>
  <si>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</si>
  <si>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</si>
  <si>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</si>
  <si>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</si>
  <si>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</si>
  <si>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</si>
  <si>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</si>
  <si>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</si>
  <si>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</si>
  <si>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</si>
  <si>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</si>
  <si>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</si>
  <si>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</si>
  <si>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</si>
  <si>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</si>
  <si>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</si>
  <si>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</si>
  <si>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</si>
  <si>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</si>
  <si>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</si>
  <si>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</si>
  <si>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</si>
  <si>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</si>
  <si>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</si>
  <si>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</si>
  <si>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</si>
  <si>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</si>
  <si>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</si>
  <si>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</si>
  <si>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</si>
  <si>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</si>
  <si>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</si>
  <si>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</si>
  <si>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</si>
  <si>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</si>
  <si>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</si>
  <si>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</si>
  <si>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</si>
  <si>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</si>
  <si>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</si>
  <si>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</si>
  <si>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</si>
  <si>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</si>
  <si>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</si>
  <si>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</si>
  <si>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</si>
  <si>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</si>
  <si>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</si>
  <si>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</si>
  <si>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</si>
  <si>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</si>
  <si>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</si>
  <si>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</si>
  <si>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</si>
  <si>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</si>
  <si>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</si>
  <si>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</si>
  <si>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</si>
  <si>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</si>
  <si>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</si>
  <si>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</si>
  <si>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</si>
  <si>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</si>
  <si>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</si>
  <si>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</si>
  <si>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</si>
  <si>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</si>
  <si>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</si>
  <si>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</si>
  <si>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</si>
  <si>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</si>
  <si>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</si>
  <si>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</si>
  <si>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</si>
  <si>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</si>
  <si>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</si>
  <si>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</si>
  <si>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</si>
  <si>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</si>
  <si>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</si>
  <si>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</si>
  <si>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</si>
  <si>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</si>
  <si>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</si>
  <si>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</si>
  <si>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</si>
  <si>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</si>
  <si>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</si>
  <si>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</si>
  <si>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</si>
  <si>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</si>
  <si>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</si>
  <si>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</si>
  <si>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</si>
  <si>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</si>
  <si>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</si>
  <si>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</si>
  <si>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</si>
  <si>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</si>
  <si>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</si>
  <si>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</si>
  <si>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</si>
  <si>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</si>
  <si>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</si>
  <si>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</si>
  <si>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</si>
  <si>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</si>
  <si>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</si>
  <si>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</si>
  <si>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</si>
  <si>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</si>
  <si>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</si>
  <si>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</si>
  <si>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</si>
  <si>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</si>
  <si>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</si>
  <si>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</si>
  <si>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</si>
  <si>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</si>
  <si>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</si>
  <si>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</si>
  <si>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</si>
  <si>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</si>
  <si>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</si>
  <si>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</si>
  <si>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</si>
  <si>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</si>
  <si>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</si>
  <si>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</si>
  <si>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</si>
  <si>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</si>
  <si>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</si>
  <si>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</si>
  <si>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</si>
  <si>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</si>
  <si>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</si>
  <si>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</si>
  <si>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</si>
  <si>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</si>
  <si>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</si>
  <si>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</si>
  <si>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</si>
  <si>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</si>
  <si>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</si>
  <si>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</si>
  <si>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</si>
  <si>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</si>
  <si>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</si>
  <si>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</si>
  <si>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</si>
  <si>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</si>
  <si>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</si>
  <si>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</si>
  <si>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</si>
  <si>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</si>
  <si>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</si>
  <si>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</si>
  <si>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</si>
  <si>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</si>
  <si>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</si>
  <si>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</si>
  <si>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</si>
  <si>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</si>
  <si>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</si>
  <si>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</si>
  <si>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</si>
  <si>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</si>
  <si>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</si>
  <si>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</si>
  <si>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</si>
  <si>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</si>
  <si>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</si>
  <si>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</si>
  <si>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</si>
  <si>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</si>
  <si>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</si>
  <si>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</si>
  <si>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</si>
  <si>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</si>
  <si>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</si>
  <si>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</si>
  <si>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</si>
  <si>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</si>
  <si>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</si>
  <si>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</si>
  <si>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</si>
  <si>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</si>
  <si>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</si>
  <si>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</si>
  <si>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</si>
  <si>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</si>
  <si>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</si>
  <si>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</si>
  <si>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</si>
  <si>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</si>
  <si>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</si>
  <si>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</si>
  <si>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</si>
  <si>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</si>
  <si>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</si>
  <si>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</si>
  <si>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</si>
  <si>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</si>
  <si>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</si>
  <si>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</si>
  <si>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</si>
  <si>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</si>
  <si>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</si>
  <si>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</si>
  <si>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</si>
  <si>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</si>
  <si>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</si>
  <si>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</si>
  <si>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</si>
  <si>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</si>
  <si>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</si>
  <si>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</si>
  <si>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</si>
  <si>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</si>
  <si>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</si>
  <si>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</si>
  <si>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</si>
  <si>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</si>
  <si>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</si>
  <si>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</si>
  <si>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</si>
  <si>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</si>
  <si>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</si>
  <si>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</si>
  <si>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</si>
  <si>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</si>
  <si>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</si>
  <si>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</si>
  <si>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</si>
  <si>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</si>
  <si>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</si>
  <si>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</si>
  <si>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</si>
  <si>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</si>
  <si>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</si>
  <si>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</si>
  <si>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</si>
  <si>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</si>
  <si>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</si>
  <si>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</si>
  <si>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</si>
  <si>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</si>
  <si>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</si>
  <si>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</si>
  <si>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</si>
  <si>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</si>
  <si>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</si>
  <si>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</si>
  <si>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</si>
  <si>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</si>
  <si>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</si>
  <si>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</si>
  <si>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</si>
  <si>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</si>
  <si>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</si>
  <si>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</si>
  <si>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</si>
  <si>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</si>
  <si>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</si>
  <si>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</si>
  <si>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</si>
  <si>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</si>
  <si>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</si>
  <si>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</si>
  <si>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</si>
  <si>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</si>
  <si>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</si>
  <si>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</si>
  <si>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</si>
  <si>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</si>
  <si>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</si>
  <si>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</si>
  <si>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</si>
  <si>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</si>
  <si>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</si>
  <si>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</si>
  <si>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</si>
  <si>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</si>
  <si>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</si>
  <si>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</si>
  <si>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</si>
  <si>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</si>
  <si>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</si>
  <si>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</si>
  <si>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</si>
  <si>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</si>
  <si>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</si>
  <si>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</si>
  <si>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</si>
  <si>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</si>
  <si>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</si>
  <si>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</si>
  <si>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</si>
  <si>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</si>
  <si>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</si>
  <si>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</si>
  <si>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</si>
  <si>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</si>
  <si>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</si>
  <si>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</si>
  <si>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</si>
  <si>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</si>
  <si>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</si>
  <si>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</si>
  <si>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</si>
  <si>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</si>
  <si>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</si>
  <si>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</si>
  <si>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</si>
  <si>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</si>
  <si>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</si>
  <si>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</si>
  <si>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</si>
  <si>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</si>
  <si>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</si>
  <si>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</si>
  <si>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</si>
  <si>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</si>
  <si>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</si>
  <si>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</si>
  <si>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</si>
  <si>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</si>
  <si>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</si>
  <si>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</si>
  <si>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</si>
  <si>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</si>
  <si>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</si>
  <si>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</si>
  <si>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</si>
  <si>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</si>
  <si>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</si>
  <si>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</si>
  <si>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</si>
  <si>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</si>
  <si>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</si>
  <si>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</si>
  <si>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</si>
  <si>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</si>
  <si>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</si>
  <si>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</si>
  <si>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</si>
  <si>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</si>
  <si>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</si>
  <si>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</si>
  <si>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</si>
  <si>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</si>
  <si>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</si>
  <si>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</si>
  <si>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</si>
  <si>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</si>
  <si>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</si>
  <si>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</si>
  <si>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</si>
  <si>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</si>
  <si>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</si>
  <si>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</si>
  <si>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</si>
  <si>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</si>
  <si>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</si>
  <si>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</si>
  <si>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</si>
  <si>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</si>
  <si>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</si>
  <si>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</si>
  <si>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</si>
  <si>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</si>
  <si>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</si>
  <si>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</si>
  <si>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</si>
  <si>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</si>
  <si>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</si>
  <si>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</si>
  <si>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</si>
  <si>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</si>
  <si>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</si>
  <si>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</si>
  <si>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</si>
  <si>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</si>
  <si>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</si>
  <si>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</si>
  <si>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</si>
  <si>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</si>
  <si>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</si>
  <si>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</si>
  <si>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</si>
  <si>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</si>
  <si>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</si>
  <si>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</si>
  <si>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</si>
  <si>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</si>
  <si>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</si>
  <si>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</si>
  <si>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</si>
  <si>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</si>
  <si>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</si>
  <si>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</si>
  <si>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</si>
  <si>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</si>
  <si>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</si>
  <si>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</si>
  <si>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</si>
  <si>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</si>
  <si>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</si>
  <si>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</si>
  <si>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</si>
  <si>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</si>
  <si>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</si>
  <si>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</si>
  <si>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</si>
  <si>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</si>
  <si>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</si>
  <si>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</si>
  <si>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</si>
  <si>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</si>
  <si>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</si>
  <si>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</si>
  <si>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</si>
  <si>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</si>
  <si>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</si>
  <si>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</si>
  <si>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</si>
  <si>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</si>
  <si>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</si>
  <si>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</si>
  <si>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</si>
  <si>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</si>
  <si>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</si>
  <si>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</si>
  <si>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</si>
  <si>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</si>
  <si>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</si>
  <si>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</si>
  <si>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</si>
  <si>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</si>
  <si>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</si>
  <si>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</si>
  <si>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</si>
  <si>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</si>
  <si>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</si>
  <si>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</si>
  <si>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</si>
  <si>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</si>
  <si>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</si>
  <si>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</si>
  <si>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</si>
  <si>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</si>
  <si>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</si>
  <si>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</si>
  <si>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</si>
  <si>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</si>
  <si>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</si>
  <si>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</si>
  <si>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</si>
  <si>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</si>
  <si>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</si>
  <si>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</si>
  <si>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</si>
  <si>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</si>
  <si>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</si>
  <si>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</si>
  <si>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</si>
  <si>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</si>
  <si>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</si>
  <si>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</si>
  <si>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</si>
  <si>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</si>
  <si>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</si>
  <si>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</si>
  <si>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</si>
  <si>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</si>
  <si>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</si>
  <si>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</si>
  <si>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</si>
  <si>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</si>
  <si>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</si>
  <si>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</si>
  <si>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</si>
  <si>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</si>
  <si>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</si>
  <si>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</si>
  <si>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</si>
  <si>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</si>
  <si>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</si>
  <si>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</si>
  <si>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</si>
  <si>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</si>
  <si>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</si>
  <si>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</si>
  <si>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</si>
  <si>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</si>
  <si>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</si>
  <si>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</si>
  <si>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</si>
  <si>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</si>
  <si>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</si>
  <si>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</si>
  <si>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</si>
  <si>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</si>
  <si>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</si>
  <si>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</si>
  <si>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</si>
  <si>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</si>
  <si>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</si>
  <si>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</si>
  <si>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</si>
  <si>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</si>
  <si>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</si>
  <si>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</si>
  <si>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</si>
  <si>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</si>
  <si>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</si>
  <si>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</si>
  <si>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</si>
  <si>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</si>
  <si>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</si>
  <si>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</si>
  <si>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</si>
  <si>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</si>
  <si>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</si>
  <si>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</si>
  <si>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</si>
  <si>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</si>
  <si>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</si>
  <si>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</si>
  <si>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</si>
  <si>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</si>
  <si>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</si>
  <si>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</si>
  <si>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</si>
  <si>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</si>
  <si>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</si>
  <si>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</si>
  <si>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</si>
  <si>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</si>
  <si>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</si>
  <si>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</si>
  <si>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</si>
  <si>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</si>
  <si>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</si>
  <si>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</si>
  <si>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</si>
  <si>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</si>
  <si>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</si>
  <si>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</si>
  <si>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</si>
  <si>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</si>
  <si>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</si>
  <si>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</si>
  <si>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</si>
  <si>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</si>
  <si>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</si>
  <si>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</si>
  <si>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</si>
  <si>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</si>
  <si>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</si>
  <si>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</si>
  <si>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</si>
  <si>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</si>
  <si>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</si>
  <si>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</si>
  <si>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</si>
  <si>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</si>
  <si>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</si>
  <si>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</si>
  <si>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</si>
  <si>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</si>
  <si>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</si>
  <si>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</si>
  <si>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</si>
  <si>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</si>
  <si>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</si>
  <si>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</si>
  <si>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</si>
  <si>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</si>
  <si>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</si>
  <si>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</si>
  <si>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</si>
  <si>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</si>
  <si>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</si>
  <si>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</si>
  <si>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</si>
  <si>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</si>
  <si>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</si>
  <si>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</si>
  <si>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</si>
  <si>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</si>
  <si>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</si>
  <si>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</si>
  <si>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</si>
  <si>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</si>
  <si>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</si>
  <si>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</si>
  <si>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</si>
  <si>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</si>
  <si>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</si>
  <si>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</si>
  <si>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</si>
  <si>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</si>
  <si>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</si>
  <si>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</si>
  <si>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</si>
  <si>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</si>
  <si>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</si>
  <si>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</si>
  <si>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</si>
  <si>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</si>
  <si>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</si>
  <si>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</si>
  <si>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</si>
  <si>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</si>
  <si>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</si>
  <si>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</si>
  <si>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</si>
  <si>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</si>
  <si>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</si>
  <si>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</si>
  <si>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</si>
  <si>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</si>
  <si>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</si>
  <si>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</si>
  <si>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</si>
  <si>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</si>
  <si>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</si>
  <si>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</si>
  <si>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</si>
  <si>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</si>
  <si>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</si>
  <si>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</si>
  <si>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</si>
  <si>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</si>
  <si>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</si>
  <si>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</si>
  <si>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</si>
  <si>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</si>
  <si>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</si>
  <si>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</si>
  <si>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</si>
  <si>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</si>
  <si>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</si>
  <si>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</si>
  <si>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</si>
  <si>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</si>
  <si>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</si>
  <si>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</si>
  <si>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</si>
  <si>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</si>
  <si>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</si>
  <si>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</si>
  <si>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</si>
  <si>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</si>
  <si>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</si>
  <si>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</si>
  <si>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</si>
  <si>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</si>
  <si>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</si>
  <si>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</si>
  <si>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</si>
  <si>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</si>
  <si>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</si>
  <si>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</si>
  <si>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</si>
  <si>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</si>
  <si>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</si>
  <si>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</si>
  <si>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</si>
  <si>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</si>
  <si>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</si>
  <si>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</si>
  <si>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</si>
  <si>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</si>
  <si>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</si>
  <si>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</si>
  <si>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</si>
  <si>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</si>
  <si>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</si>
  <si>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</si>
  <si>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</si>
  <si>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</si>
  <si>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</si>
  <si>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</si>
  <si>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</si>
  <si>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</si>
  <si>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</si>
  <si>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</si>
  <si>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</si>
  <si>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</si>
  <si>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</si>
  <si>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</si>
  <si>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</si>
  <si>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</si>
  <si>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</si>
  <si>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</si>
  <si>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</si>
  <si>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</si>
  <si>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</si>
  <si>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</si>
  <si>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</si>
  <si>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</si>
  <si>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</si>
  <si>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</si>
  <si>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</si>
  <si>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</si>
  <si>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</si>
  <si>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</si>
  <si>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</si>
  <si>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</si>
  <si>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</si>
  <si>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</si>
  <si>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</si>
  <si>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</si>
  <si>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</si>
  <si>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</si>
  <si>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</si>
  <si>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</si>
  <si>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</si>
  <si>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</si>
  <si>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</si>
  <si>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</si>
  <si>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</si>
  <si>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</si>
  <si>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</si>
  <si>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</si>
  <si>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</si>
  <si>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</si>
  <si>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</si>
  <si>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</si>
  <si>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</si>
  <si>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</si>
  <si>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</si>
  <si>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</si>
  <si>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</si>
  <si>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</si>
  <si>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</si>
  <si>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</si>
  <si>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</si>
  <si>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</si>
  <si>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</si>
  <si>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</si>
  <si>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</si>
  <si>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</si>
  <si>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</si>
  <si>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</si>
  <si>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</si>
  <si>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</si>
  <si>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</si>
  <si>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</si>
  <si>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</si>
  <si>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</si>
  <si>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</si>
  <si>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</si>
  <si>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</si>
  <si>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</si>
  <si>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</si>
  <si>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</si>
  <si>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</si>
  <si>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</si>
  <si>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</si>
  <si>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</si>
  <si>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</si>
  <si>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</si>
  <si>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</si>
  <si>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</si>
  <si>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</si>
  <si>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</si>
  <si>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</si>
  <si>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</si>
  <si>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</si>
  <si>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</si>
  <si>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</si>
  <si>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</si>
  <si>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</si>
  <si>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</si>
  <si>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</si>
  <si>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</si>
  <si>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</si>
  <si>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</si>
  <si>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</si>
  <si>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</si>
  <si>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</si>
  <si>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</si>
  <si>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</si>
  <si>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</si>
  <si>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</si>
  <si>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</si>
  <si>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</si>
  <si>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</si>
  <si>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</si>
  <si>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</si>
  <si>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</si>
  <si>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</si>
  <si>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</si>
  <si>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</si>
  <si>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</si>
  <si>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</si>
  <si>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</si>
  <si>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</si>
  <si>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</si>
  <si>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</si>
  <si>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</si>
  <si>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</si>
  <si>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</si>
  <si>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</si>
  <si>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</si>
  <si>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</si>
  <si>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</si>
  <si>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</si>
  <si>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</si>
  <si>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</si>
  <si>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</si>
  <si>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</si>
  <si>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</si>
  <si>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</si>
  <si>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</si>
  <si>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</si>
  <si>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</si>
  <si>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</si>
  <si>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</si>
  <si>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</si>
  <si>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</si>
  <si>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</si>
  <si>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</si>
  <si>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</si>
  <si>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</si>
  <si>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</si>
  <si>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</si>
  <si>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</si>
  <si>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</si>
  <si>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</si>
  <si>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</si>
  <si>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</si>
  <si>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</si>
  <si>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</si>
  <si>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</si>
  <si>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</si>
  <si>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</si>
  <si>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</si>
  <si>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</si>
  <si>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</si>
  <si>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</si>
  <si>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</si>
  <si>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</si>
  <si>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</si>
  <si>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</si>
  <si>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</si>
  <si>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</si>
  <si>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</si>
  <si>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</si>
  <si>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</si>
  <si>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</si>
  <si>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</si>
  <si>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</si>
  <si>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</si>
  <si>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</si>
  <si>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</si>
  <si>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</si>
  <si>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</si>
  <si>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</si>
  <si>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</si>
  <si>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</si>
  <si>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</si>
  <si>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</si>
  <si>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</si>
  <si>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</si>
  <si>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</si>
  <si>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</si>
  <si>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</si>
  <si>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</si>
  <si>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</si>
  <si>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</si>
  <si>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</si>
  <si>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</si>
  <si>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</si>
  <si>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</si>
  <si>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</si>
  <si>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</si>
  <si>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</si>
  <si>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</si>
  <si>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</si>
  <si>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</si>
  <si>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</si>
  <si>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</si>
  <si>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</si>
  <si>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</si>
  <si>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</si>
  <si>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</si>
  <si>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</si>
  <si>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</si>
  <si>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</si>
  <si>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</si>
  <si>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</si>
  <si>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</si>
  <si>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</si>
  <si>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</si>
  <si>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</si>
  <si>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</si>
  <si>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</si>
  <si>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</si>
  <si>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</si>
  <si>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</si>
  <si>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</si>
  <si>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</si>
  <si>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</si>
  <si>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</si>
  <si>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</si>
  <si>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</si>
  <si>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</si>
  <si>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</si>
  <si>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</si>
  <si>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</si>
  <si>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</si>
  <si>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</si>
  <si>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</si>
  <si>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</si>
  <si>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</si>
  <si>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</si>
  <si>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</si>
  <si>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</si>
  <si>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</si>
  <si>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</si>
  <si>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</si>
  <si>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</si>
  <si>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</si>
  <si>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</si>
  <si>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</si>
  <si>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</si>
  <si>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</si>
  <si>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</si>
  <si>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</si>
  <si>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</si>
  <si>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</si>
  <si>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</si>
  <si>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</si>
  <si>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</si>
  <si>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</si>
  <si>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</si>
  <si>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</si>
  <si>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</si>
  <si>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</si>
  <si>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</si>
  <si>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</si>
  <si>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</si>
  <si>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</si>
  <si>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</si>
  <si>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</si>
  <si>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</si>
  <si>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</si>
  <si>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</si>
  <si>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</si>
  <si>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</si>
  <si>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</si>
  <si>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</si>
  <si>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</si>
  <si>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</si>
  <si>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</si>
  <si>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</si>
  <si>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</si>
  <si>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</si>
  <si>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</si>
  <si>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</si>
  <si>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</si>
  <si>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</si>
  <si>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</si>
  <si>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</si>
  <si>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</si>
  <si>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</si>
  <si>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</si>
  <si>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</si>
  <si>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</si>
  <si>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</si>
  <si>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</si>
  <si>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</si>
  <si>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</si>
  <si>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</si>
  <si>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</si>
  <si>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</si>
  <si>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</si>
  <si>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</si>
  <si>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</si>
  <si>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</si>
  <si>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</si>
  <si>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</si>
  <si>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</si>
  <si>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</si>
  <si>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</si>
  <si>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</si>
  <si>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</si>
  <si>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</si>
  <si>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</si>
  <si>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</si>
  <si>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</si>
  <si>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</si>
  <si>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</si>
  <si>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</si>
  <si>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</si>
  <si>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</si>
  <si>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</si>
  <si>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</si>
  <si>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</si>
  <si>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</si>
  <si>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</si>
  <si>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</si>
  <si>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</si>
  <si>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</si>
  <si>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</si>
  <si>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</si>
  <si>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</si>
  <si>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</si>
  <si>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</si>
  <si>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</si>
  <si>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</si>
  <si>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</si>
  <si>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</si>
  <si>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</si>
  <si>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</si>
  <si>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</si>
  <si>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</si>
  <si>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</si>
  <si>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</si>
  <si>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</si>
  <si>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</si>
  <si>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</si>
  <si>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</si>
  <si>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</si>
  <si>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</si>
  <si>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</si>
  <si>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</si>
  <si>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</si>
  <si>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</si>
  <si>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</si>
  <si>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</si>
  <si>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</si>
  <si>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</si>
  <si>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</si>
  <si>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</si>
  <si>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</si>
  <si>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</si>
  <si>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</si>
  <si>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</si>
  <si>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</si>
  <si>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</si>
  <si>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</si>
  <si>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</si>
  <si>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</si>
  <si>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</si>
  <si>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</si>
  <si>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</si>
  <si>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</si>
  <si>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</si>
  <si>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</si>
  <si>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</si>
  <si>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</si>
  <si>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</si>
  <si>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</si>
  <si>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</si>
  <si>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</si>
  <si>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</si>
  <si>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</si>
  <si>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</si>
  <si>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</si>
  <si>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</si>
  <si>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</si>
  <si>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</si>
  <si>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</si>
  <si>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</si>
  <si>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</si>
  <si>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</si>
  <si>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</si>
  <si>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</si>
  <si>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</si>
  <si>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</si>
  <si>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</si>
  <si>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</si>
  <si>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</si>
  <si>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</si>
  <si>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</si>
  <si>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</si>
  <si>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</si>
  <si>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</si>
  <si>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</si>
  <si>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</si>
  <si>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</si>
  <si>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</si>
  <si>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</si>
  <si>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</si>
  <si>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</si>
  <si>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</si>
  <si>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</si>
  <si>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</si>
  <si>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</si>
  <si>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</si>
  <si>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</si>
  <si>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</si>
  <si>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</si>
  <si>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</si>
  <si>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</si>
  <si>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</si>
  <si>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</si>
  <si>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</si>
  <si>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</si>
  <si>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</si>
  <si>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</si>
  <si>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</si>
  <si>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</si>
  <si>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</si>
  <si>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</si>
  <si>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</si>
  <si>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</si>
  <si>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</si>
  <si>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</si>
  <si>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</si>
  <si>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</si>
  <si>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</si>
  <si>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</si>
  <si>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</si>
  <si>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</si>
  <si>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</si>
  <si>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</si>
  <si>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</si>
  <si>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</si>
  <si>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</si>
  <si>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</si>
  <si>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</si>
  <si>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</si>
  <si>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</si>
  <si>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</si>
  <si>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</si>
  <si>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</si>
  <si>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</si>
  <si>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</si>
  <si>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</si>
  <si>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</si>
  <si>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</si>
  <si>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</si>
  <si>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</si>
  <si>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</si>
  <si>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</si>
  <si>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</si>
  <si>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</si>
  <si>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</si>
  <si>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</si>
  <si>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</si>
  <si>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</si>
  <si>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</si>
  <si>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</si>
  <si>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</si>
  <si>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</si>
  <si>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</si>
  <si>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</si>
  <si>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</si>
  <si>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</si>
  <si>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</si>
  <si>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</si>
  <si>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</si>
  <si>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</si>
  <si>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</si>
  <si>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</si>
  <si>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</si>
  <si>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</si>
  <si>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</si>
  <si>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</si>
  <si>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</si>
  <si>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</si>
  <si>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</si>
  <si>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</si>
  <si>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</si>
  <si>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</si>
  <si>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</si>
  <si>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</si>
  <si>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</si>
  <si>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</si>
  <si>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</si>
  <si>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</si>
  <si>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</si>
  <si>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</si>
  <si>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</si>
  <si>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</si>
  <si>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</si>
  <si>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</si>
  <si>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</si>
  <si>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</si>
  <si>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</si>
  <si>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</si>
  <si>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</si>
  <si>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</si>
  <si>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</si>
  <si>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</si>
  <si>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</si>
  <si>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</si>
  <si>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</si>
  <si>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</si>
  <si>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</si>
  <si>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</si>
  <si>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</si>
  <si>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</si>
  <si>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</si>
  <si>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</si>
  <si>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</si>
  <si>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</si>
  <si>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</si>
  <si>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</si>
  <si>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</si>
  <si>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</si>
  <si>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</si>
  <si>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</si>
  <si>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</si>
  <si>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</si>
  <si>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</si>
  <si>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</si>
  <si>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</si>
  <si>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</si>
  <si>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</si>
  <si>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</si>
  <si>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</si>
  <si>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</si>
  <si>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</si>
  <si>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</si>
  <si>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</si>
  <si>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</si>
  <si>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</si>
  <si>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</si>
  <si>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</si>
  <si>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</si>
  <si>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</si>
  <si>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</si>
  <si>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</si>
  <si>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</si>
  <si>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</si>
  <si>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</si>
  <si>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</si>
  <si>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</si>
  <si>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</si>
  <si>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</si>
  <si>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</si>
  <si>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</si>
  <si>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</si>
  <si>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</si>
  <si>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</si>
  <si>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</si>
  <si>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</si>
  <si>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</si>
  <si>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</si>
  <si>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</si>
  <si>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</si>
  <si>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</si>
  <si>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</si>
  <si>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</si>
  <si>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</si>
  <si>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</si>
  <si>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</si>
  <si>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</si>
  <si>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</si>
  <si>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</si>
  <si>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</si>
  <si>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</si>
  <si>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</si>
  <si>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</si>
  <si>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</si>
  <si>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</si>
  <si>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</si>
  <si>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</si>
  <si>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</si>
  <si>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</si>
  <si>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</si>
  <si>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</si>
  <si>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</si>
  <si>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</si>
  <si>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</si>
  <si>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</si>
  <si>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</si>
  <si>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</si>
  <si>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</si>
  <si>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</si>
  <si>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</si>
  <si>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</si>
  <si>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</si>
  <si>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</si>
  <si>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</si>
  <si>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</si>
  <si>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</si>
  <si>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</si>
  <si>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</si>
  <si>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</si>
  <si>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</si>
  <si>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</si>
  <si>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</si>
  <si>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</si>
  <si>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</si>
  <si>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</si>
  <si>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</si>
  <si>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</si>
  <si>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</si>
  <si>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</si>
  <si>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</si>
  <si>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</si>
  <si>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</si>
  <si>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</si>
  <si>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</si>
  <si>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</si>
  <si>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</si>
  <si>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</si>
  <si>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</si>
  <si>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</si>
  <si>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</si>
  <si>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</si>
  <si>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</si>
  <si>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</si>
  <si>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</si>
  <si>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</si>
  <si>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</si>
  <si>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</si>
  <si>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</si>
  <si>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</si>
  <si>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</si>
  <si>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</si>
  <si>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</si>
  <si>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</si>
  <si>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</si>
  <si>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</si>
  <si>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</si>
  <si>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</si>
  <si>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</si>
  <si>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</si>
  <si>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</si>
  <si>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</si>
  <si>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</si>
  <si>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</si>
  <si>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</si>
  <si>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</si>
  <si>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</si>
  <si>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</si>
  <si>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</si>
  <si>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</si>
  <si>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</si>
  <si>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</si>
  <si>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</si>
  <si>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</si>
  <si>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</si>
  <si>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</si>
  <si>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</si>
  <si>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</si>
  <si>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</si>
  <si>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</si>
  <si>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</si>
  <si>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</si>
  <si>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</si>
  <si>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</si>
  <si>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</si>
  <si>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</si>
  <si>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</si>
  <si>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</si>
  <si>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</si>
  <si>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</si>
  <si>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</si>
  <si>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</si>
  <si>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</si>
  <si>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</si>
  <si>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</si>
  <si>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</si>
  <si>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</si>
  <si>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</si>
  <si>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</si>
  <si>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</si>
  <si>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</si>
  <si>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</si>
  <si>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</si>
  <si>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</si>
  <si>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</si>
  <si>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</si>
  <si>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</si>
  <si>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</si>
  <si>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</si>
  <si>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</si>
  <si>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</si>
  <si>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</si>
  <si>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</si>
  <si>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</si>
  <si>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</si>
  <si>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</si>
  <si>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</si>
  <si>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</si>
  <si>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</si>
  <si>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</si>
  <si>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</si>
  <si>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</si>
  <si>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</si>
  <si>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</si>
  <si>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</si>
  <si>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</si>
  <si>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</si>
  <si>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</si>
  <si>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</si>
  <si>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</si>
  <si>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</si>
  <si>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</si>
  <si>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</si>
  <si>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</si>
  <si>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</si>
  <si>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</si>
  <si>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</si>
  <si>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</si>
  <si>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</si>
  <si>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</si>
  <si>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</si>
  <si>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</si>
  <si>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</si>
  <si>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</si>
  <si>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</si>
  <si>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</si>
  <si>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</si>
  <si>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</si>
  <si>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</si>
  <si>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</si>
  <si>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</si>
  <si>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</si>
  <si>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</si>
  <si>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</si>
  <si>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</si>
  <si>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</si>
  <si>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</si>
  <si>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</si>
  <si>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</si>
  <si>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</si>
  <si>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</si>
  <si>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</si>
  <si>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</si>
  <si>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</si>
  <si>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</si>
  <si>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</si>
  <si>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</si>
  <si>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</si>
  <si>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</si>
  <si>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</si>
  <si>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</si>
  <si>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</si>
  <si>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</si>
  <si>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</si>
  <si>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</si>
  <si>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</si>
  <si>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</si>
  <si>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</si>
  <si>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</si>
  <si>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</si>
  <si>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</si>
  <si>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</si>
  <si>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</si>
  <si>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</si>
  <si>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</si>
  <si>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</si>
  <si>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</si>
  <si>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</si>
  <si>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</si>
  <si>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</si>
  <si>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</si>
  <si>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</si>
  <si>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</si>
  <si>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</si>
  <si>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</si>
  <si>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</si>
  <si>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</si>
  <si>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</si>
  <si>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</si>
  <si>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</si>
  <si>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</si>
  <si>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</si>
  <si>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</si>
  <si>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</si>
  <si>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</si>
  <si>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</si>
  <si>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</si>
  <si>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</si>
  <si>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</si>
  <si>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</si>
  <si>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</si>
  <si>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</si>
  <si>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</si>
  <si>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</si>
  <si>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</si>
  <si>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</si>
  <si>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</si>
  <si>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</si>
  <si>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</si>
  <si>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</si>
  <si>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</si>
  <si>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</si>
  <si>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</si>
  <si>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</si>
  <si>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</si>
  <si>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</si>
  <si>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</si>
  <si>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</si>
  <si>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</si>
  <si>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</si>
  <si>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</si>
  <si>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</si>
  <si>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</si>
  <si>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</si>
  <si>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</si>
  <si>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</si>
  <si>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</si>
  <si>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</si>
  <si>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</si>
  <si>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</si>
  <si>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</si>
  <si>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</si>
  <si>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</si>
  <si>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</si>
  <si>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</si>
  <si>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</si>
  <si>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</si>
  <si>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</si>
  <si>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</si>
  <si>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</si>
  <si>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</si>
  <si>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</si>
  <si>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</si>
  <si>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</si>
  <si>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</si>
  <si>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</si>
  <si>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</si>
  <si>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</si>
  <si>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</si>
  <si>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</si>
  <si>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</si>
  <si>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</si>
  <si>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</si>
  <si>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</si>
  <si>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</si>
  <si>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</si>
  <si>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</si>
  <si>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</si>
  <si>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</si>
  <si>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</si>
  <si>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</si>
  <si>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</si>
  <si>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</si>
  <si>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</si>
  <si>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</si>
  <si>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</si>
  <si>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</si>
  <si>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</si>
  <si>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</si>
  <si>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</si>
  <si>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</si>
  <si>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</si>
  <si>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</si>
  <si>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</si>
  <si>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</si>
  <si>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</si>
  <si>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</si>
  <si>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</si>
  <si>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</si>
  <si>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</si>
  <si>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</si>
  <si>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</si>
  <si>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</si>
  <si>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</si>
  <si>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</si>
  <si>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</si>
  <si>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</si>
  <si>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</si>
  <si>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</si>
  <si>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</si>
  <si>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</si>
  <si>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</si>
  <si>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</si>
  <si>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</si>
  <si>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</si>
  <si>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</si>
  <si>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</si>
  <si>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</si>
  <si>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</si>
  <si>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</si>
  <si>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</si>
  <si>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</si>
  <si>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</si>
  <si>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</si>
  <si>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</si>
  <si>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</si>
  <si>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</si>
  <si>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</si>
  <si>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</si>
  <si>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</si>
  <si>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</si>
  <si>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</si>
  <si>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</si>
  <si>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</si>
  <si>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</si>
  <si>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</si>
  <si>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</si>
  <si>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</si>
  <si>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</si>
  <si>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</si>
  <si>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</si>
  <si>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</si>
  <si>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</si>
  <si>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</si>
  <si>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</si>
  <si>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</si>
  <si>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</si>
  <si>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</si>
  <si>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</si>
  <si>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</si>
  <si>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</si>
  <si>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</si>
  <si>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</si>
  <si>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</si>
  <si>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</si>
  <si>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</si>
  <si>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</si>
  <si>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</si>
  <si>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</si>
  <si>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</si>
  <si>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</si>
  <si>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</si>
  <si>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</si>
  <si>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</si>
  <si>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</si>
  <si>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</si>
  <si>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</si>
  <si>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</si>
  <si>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</si>
  <si>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</si>
  <si>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</si>
  <si>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</si>
  <si>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</si>
  <si>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</si>
  <si>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</si>
  <si>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</si>
  <si>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</si>
  <si>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</si>
  <si>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</si>
  <si>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</si>
  <si>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</si>
  <si>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</si>
  <si>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</si>
  <si>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</si>
  <si>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</si>
  <si>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</si>
  <si>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</si>
  <si>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</si>
  <si>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</si>
  <si>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</si>
  <si>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</si>
  <si>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</si>
  <si>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</si>
  <si>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</si>
  <si>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</si>
  <si>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</si>
  <si>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</si>
  <si>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</si>
  <si>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</si>
  <si>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</si>
  <si>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</si>
  <si>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</si>
  <si>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</si>
  <si>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</si>
  <si>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</si>
  <si>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</si>
  <si>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</si>
  <si>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</si>
  <si>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</si>
  <si>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</si>
  <si>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</si>
  <si>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</si>
  <si>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</si>
  <si>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</si>
  <si>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</si>
  <si>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</si>
  <si>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</si>
  <si>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</si>
  <si>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</si>
  <si>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</si>
  <si>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</si>
  <si>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</si>
  <si>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</si>
  <si>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</si>
  <si>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</si>
  <si>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</si>
  <si>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</si>
  <si>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</si>
  <si>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</si>
  <si>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</si>
  <si>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</si>
  <si>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</si>
  <si>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</si>
  <si>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</si>
  <si>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</si>
  <si>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</si>
  <si>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</si>
  <si>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</si>
  <si>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</si>
  <si>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</si>
  <si>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</si>
  <si>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</si>
  <si>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</si>
  <si>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</si>
  <si>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</si>
  <si>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</si>
  <si>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</si>
  <si>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</si>
  <si>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</si>
  <si>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</si>
  <si>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</si>
  <si>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</si>
  <si>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</si>
  <si>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</si>
  <si>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</si>
  <si>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</si>
  <si>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</si>
  <si>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</si>
  <si>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</si>
  <si>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</si>
  <si>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</si>
  <si>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</si>
  <si>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</si>
  <si>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</si>
  <si>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</si>
  <si>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</si>
  <si>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</si>
  <si>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</si>
  <si>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</si>
  <si>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</si>
  <si>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</si>
  <si>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</si>
  <si>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</si>
  <si>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</si>
  <si>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</si>
  <si>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</si>
  <si>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</si>
  <si>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</si>
  <si>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</si>
  <si>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</si>
  <si>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</si>
  <si>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</si>
  <si>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</si>
  <si>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</si>
  <si>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</si>
  <si>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</si>
  <si>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</si>
  <si>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</si>
  <si>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</si>
  <si>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</si>
  <si>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</si>
  <si>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</si>
  <si>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</si>
  <si>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</si>
  <si>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</si>
  <si>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</si>
  <si>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</si>
  <si>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</si>
  <si>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</si>
  <si>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</si>
  <si>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</si>
  <si>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</si>
  <si>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</si>
  <si>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</si>
  <si>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</si>
  <si>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</si>
  <si>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</si>
  <si>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</si>
  <si>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</si>
  <si>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</si>
  <si>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</si>
  <si>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</si>
  <si>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</si>
  <si>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</si>
  <si>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</si>
  <si>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</si>
  <si>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</si>
  <si>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</si>
  <si>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</si>
  <si>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</si>
  <si>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</si>
  <si>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</si>
  <si>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</si>
  <si>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</si>
  <si>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</si>
  <si>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</si>
  <si>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</si>
  <si>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</si>
  <si>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</si>
  <si>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</si>
  <si>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</si>
  <si>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</si>
  <si>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</si>
  <si>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</si>
  <si>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</si>
  <si>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</si>
  <si>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</si>
  <si>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</si>
  <si>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</si>
  <si>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</si>
  <si>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</si>
  <si>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</si>
  <si>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</si>
  <si>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</si>
  <si>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</si>
  <si>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</si>
  <si>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</si>
  <si>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</si>
  <si>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</si>
  <si>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</si>
  <si>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</si>
  <si>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</si>
  <si>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</si>
  <si>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</si>
  <si>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</si>
  <si>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</si>
  <si>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</si>
  <si>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</si>
  <si>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</si>
  <si>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</si>
  <si>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</si>
  <si>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</si>
  <si>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</si>
  <si>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</si>
  <si>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</si>
  <si>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</si>
  <si>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</si>
  <si>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</si>
  <si>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</si>
  <si>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</si>
  <si>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</si>
  <si>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</si>
  <si>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</si>
  <si>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</si>
  <si>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</si>
  <si>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</si>
  <si>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</si>
  <si>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</si>
  <si>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</si>
  <si>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</si>
  <si>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</si>
  <si>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</si>
  <si>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</si>
  <si>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</si>
  <si>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</si>
  <si>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</si>
  <si>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</si>
  <si>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</si>
  <si>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</si>
  <si>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</si>
  <si>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</si>
  <si>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</si>
  <si>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</si>
  <si>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</si>
  <si>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</si>
  <si>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</si>
  <si>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</si>
  <si>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</si>
  <si>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</si>
  <si>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</si>
  <si>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</si>
  <si>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</si>
  <si>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</si>
  <si>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</si>
  <si>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</si>
  <si>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</si>
  <si>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</si>
  <si>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</si>
  <si>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</si>
  <si>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</si>
  <si>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</si>
  <si>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</si>
  <si>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</si>
  <si>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</si>
  <si>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</si>
  <si>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</si>
  <si>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</si>
  <si>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</si>
  <si>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</si>
  <si>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</si>
  <si>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</si>
  <si>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</si>
  <si>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</si>
  <si>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</si>
  <si>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</si>
  <si>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</si>
  <si>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</si>
  <si>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</si>
  <si>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</si>
  <si>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</si>
  <si>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</si>
  <si>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</si>
  <si>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</si>
  <si>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</si>
  <si>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</si>
  <si>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</si>
  <si>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</si>
  <si>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</si>
  <si>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</si>
  <si>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</si>
  <si>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</si>
  <si>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</si>
  <si>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</si>
  <si>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</si>
  <si>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</si>
  <si>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</si>
  <si>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</si>
  <si>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</si>
  <si>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</si>
  <si>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</si>
  <si>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</si>
  <si>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</si>
  <si>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</si>
  <si>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</si>
  <si>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</si>
  <si>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</si>
  <si>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</si>
  <si>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</si>
  <si>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</si>
  <si>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</si>
  <si>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</si>
  <si>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</si>
  <si>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</si>
  <si>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</si>
  <si>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</si>
  <si>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</si>
  <si>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</si>
  <si>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</si>
  <si>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</si>
  <si>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</si>
  <si>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</si>
  <si>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</si>
  <si>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</si>
  <si>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</si>
  <si>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</si>
  <si>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</si>
  <si>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</si>
  <si>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</si>
  <si>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</si>
  <si>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</si>
  <si>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</si>
  <si>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</si>
  <si>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</si>
  <si>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</si>
  <si>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</si>
  <si>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</si>
  <si>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</si>
  <si>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</si>
  <si>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</si>
  <si>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</si>
  <si>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</si>
  <si>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</si>
  <si>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</si>
  <si>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</si>
  <si>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</si>
  <si>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</si>
  <si>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</si>
  <si>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</si>
  <si>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</si>
  <si>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</si>
  <si>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</si>
  <si>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</si>
  <si>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</si>
  <si>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</si>
  <si>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</si>
  <si>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</si>
  <si>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</si>
  <si>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</si>
  <si>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</si>
  <si>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</si>
  <si>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</si>
  <si>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</si>
  <si>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</si>
  <si>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</si>
  <si>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</si>
  <si>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</si>
  <si>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</si>
  <si>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</si>
  <si>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</si>
  <si>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</si>
  <si>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</si>
  <si>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</si>
  <si>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</si>
  <si>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</si>
  <si>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</si>
  <si>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</si>
  <si>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</si>
  <si>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</si>
  <si>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</si>
  <si>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</si>
  <si>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</si>
  <si>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</si>
  <si>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</si>
  <si>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</si>
  <si>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</si>
  <si>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</si>
  <si>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</si>
  <si>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</si>
  <si>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</si>
  <si>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</si>
  <si>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</si>
  <si>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</si>
  <si>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</si>
  <si>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</si>
  <si>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</si>
  <si>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</si>
  <si>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</si>
  <si>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</si>
  <si>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</si>
  <si>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</si>
  <si>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</si>
  <si>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</si>
  <si>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</si>
  <si>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</si>
  <si>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</si>
  <si>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</si>
  <si>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</si>
  <si>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</si>
  <si>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</si>
  <si>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</si>
  <si>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</si>
  <si>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</si>
  <si>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</si>
  <si>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</si>
  <si>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</si>
  <si>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</si>
  <si>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</si>
  <si>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</si>
  <si>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</si>
  <si>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</si>
  <si>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</si>
  <si>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</si>
  <si>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</si>
  <si>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</si>
  <si>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</si>
  <si>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</si>
  <si>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</si>
  <si>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</si>
  <si>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</si>
  <si>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</si>
  <si>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</si>
  <si>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</si>
  <si>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</si>
  <si>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</si>
  <si>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</si>
  <si>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</si>
  <si>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</si>
  <si>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</si>
  <si>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</si>
  <si>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</si>
  <si>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</si>
  <si>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</si>
  <si>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</si>
  <si>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</si>
  <si>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</si>
  <si>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</si>
  <si>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</si>
  <si>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</si>
  <si>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</si>
  <si>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</si>
  <si>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</si>
  <si>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</si>
  <si>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</si>
  <si>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</si>
  <si>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</si>
  <si>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</si>
  <si>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</si>
  <si>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</si>
  <si>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</si>
  <si>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</si>
  <si>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</si>
  <si>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</si>
  <si>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</si>
  <si>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</si>
  <si>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</si>
  <si>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</si>
  <si>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</si>
  <si>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</si>
  <si>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</si>
  <si>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</si>
  <si>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</si>
  <si>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</si>
  <si>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</si>
  <si>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</si>
  <si>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</si>
  <si>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</si>
  <si>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</si>
  <si>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</si>
  <si>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</si>
  <si>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</si>
  <si>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</si>
  <si>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</si>
  <si>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</si>
  <si>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</si>
  <si>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</si>
  <si>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</si>
  <si>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</si>
  <si>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</si>
  <si>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</si>
  <si>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</si>
  <si>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</si>
  <si>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</si>
  <si>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</si>
  <si>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</si>
  <si>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</si>
  <si>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</si>
  <si>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</si>
  <si>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</si>
  <si>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</si>
  <si>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</si>
  <si>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</si>
  <si>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</si>
  <si>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</si>
  <si>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</si>
  <si>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</si>
  <si>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</si>
  <si>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</si>
  <si>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</si>
  <si>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</si>
  <si>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</si>
  <si>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</si>
  <si>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</si>
  <si>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</si>
  <si>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</si>
  <si>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</si>
  <si>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</si>
  <si>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</si>
  <si>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</si>
  <si>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</si>
  <si>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</si>
  <si>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</si>
  <si>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</si>
  <si>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</si>
  <si>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</si>
  <si>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</si>
  <si>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</si>
  <si>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</si>
  <si>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</si>
  <si>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</si>
  <si>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</si>
  <si>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</si>
  <si>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</si>
  <si>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</si>
  <si>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</si>
  <si>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</si>
  <si>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</si>
  <si>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</si>
  <si>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</si>
  <si>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</si>
  <si>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</si>
  <si>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</si>
  <si>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</si>
  <si>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</si>
  <si>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</si>
  <si>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</si>
  <si>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</si>
  <si>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</si>
  <si>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</si>
  <si>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</si>
  <si>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</si>
  <si>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</si>
  <si>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</si>
  <si>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</si>
  <si>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</si>
  <si>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</si>
  <si>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</si>
  <si>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</si>
  <si>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</si>
  <si>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</si>
  <si>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</si>
  <si>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</si>
  <si>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</si>
  <si>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</si>
  <si>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</si>
  <si>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</si>
  <si>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</si>
  <si>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</si>
  <si>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</si>
  <si>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</si>
  <si>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</si>
  <si>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</si>
  <si>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</si>
  <si>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</si>
  <si>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</si>
  <si>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</si>
  <si>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</si>
  <si>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</si>
  <si>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</si>
  <si>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</si>
  <si>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</si>
  <si>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</si>
  <si>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</si>
  <si>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</si>
  <si>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</si>
  <si>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</si>
  <si>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</si>
  <si>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</si>
  <si>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</si>
  <si>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</si>
  <si>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</si>
  <si>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</si>
  <si>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</si>
  <si>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</si>
  <si>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</si>
  <si>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</si>
  <si>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</si>
  <si>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</si>
  <si>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</si>
  <si>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</si>
  <si>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</si>
  <si>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</si>
  <si>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</si>
  <si>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</si>
  <si>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</si>
  <si>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</si>
  <si>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</si>
  <si>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</si>
  <si>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</si>
  <si>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</si>
  <si>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</si>
  <si>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</si>
  <si>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</si>
  <si>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</si>
  <si>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</si>
  <si>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</si>
  <si>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</si>
  <si>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</si>
  <si>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</si>
  <si>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</si>
  <si>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</si>
  <si>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</si>
  <si>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</si>
  <si>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</si>
  <si>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</si>
  <si>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</si>
  <si>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</si>
  <si>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</si>
  <si>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</si>
  <si>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</si>
  <si>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</si>
  <si>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</si>
  <si>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</si>
  <si>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</si>
  <si>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</si>
  <si>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</si>
  <si>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</si>
  <si>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</si>
  <si>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</si>
  <si>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</si>
  <si>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</si>
  <si>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</si>
  <si>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</si>
  <si>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</si>
  <si>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</si>
  <si>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</si>
  <si>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</si>
  <si>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</si>
  <si>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</si>
  <si>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</si>
  <si>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</si>
  <si>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</si>
  <si>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</si>
  <si>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</si>
  <si>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</si>
  <si>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</si>
  <si>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</si>
  <si>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</si>
  <si>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</si>
  <si>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</si>
  <si>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</si>
  <si>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</si>
  <si>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</si>
  <si>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</si>
  <si>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</si>
  <si>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</si>
  <si>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</si>
  <si>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</si>
  <si>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</si>
  <si>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</si>
  <si>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</si>
  <si>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</si>
  <si>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</si>
  <si>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</si>
  <si>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</si>
  <si>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</si>
  <si>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</si>
  <si>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</si>
  <si>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</si>
  <si>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</si>
  <si>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</si>
  <si>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</si>
  <si>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</si>
  <si>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</si>
  <si>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</si>
  <si>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</si>
  <si>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</si>
  <si>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</si>
  <si>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</si>
  <si>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</si>
  <si>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</si>
  <si>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</si>
  <si>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</si>
  <si>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</si>
  <si>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</si>
  <si>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</si>
  <si>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</si>
  <si>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</si>
  <si>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</si>
  <si>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</si>
  <si>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</si>
  <si>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</si>
  <si>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</si>
  <si>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</si>
  <si>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</si>
  <si>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</si>
  <si>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</si>
  <si>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</si>
  <si>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</si>
  <si>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</si>
  <si>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</si>
  <si>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</si>
  <si>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</si>
  <si>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</si>
  <si>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</si>
  <si>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</si>
  <si>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</si>
  <si>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</si>
  <si>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</si>
  <si>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</si>
  <si>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</si>
  <si>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</si>
  <si>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</si>
  <si>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</si>
  <si>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</si>
  <si>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</si>
  <si>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</si>
  <si>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</si>
  <si>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</si>
  <si>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</si>
  <si>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</si>
  <si>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</si>
  <si>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</si>
  <si>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</si>
  <si>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</si>
  <si>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</si>
  <si>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</si>
  <si>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</si>
  <si>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</si>
  <si>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</si>
  <si>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</si>
  <si>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</si>
  <si>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</si>
  <si>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</si>
  <si>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</si>
  <si>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</si>
  <si>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</si>
  <si>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</si>
  <si>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</si>
  <si>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</si>
  <si>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</si>
  <si>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</si>
  <si>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</si>
  <si>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</si>
  <si>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</si>
  <si>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</si>
  <si>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</si>
  <si>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</si>
  <si>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</si>
  <si>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</si>
  <si>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</si>
  <si>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</si>
  <si>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</si>
  <si>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</si>
  <si>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</si>
  <si>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</si>
  <si>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</si>
  <si>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</si>
  <si>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</si>
  <si>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</si>
  <si>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</si>
  <si>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</si>
  <si>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</si>
  <si>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</si>
  <si>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</si>
  <si>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</si>
  <si>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</si>
  <si>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</si>
  <si>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</si>
  <si>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</si>
  <si>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</si>
  <si>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</si>
  <si>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</si>
  <si>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</si>
  <si>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</si>
  <si>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</si>
  <si>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</si>
  <si>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</si>
  <si>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</si>
  <si>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</si>
  <si>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</si>
  <si>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</si>
  <si>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</si>
  <si>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</si>
  <si>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</si>
  <si>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</si>
  <si>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</si>
  <si>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</si>
  <si>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</si>
  <si>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</si>
  <si>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</si>
  <si>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</si>
  <si>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</si>
  <si>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</si>
  <si>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</si>
  <si>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</si>
  <si>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</si>
  <si>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</si>
  <si>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</si>
  <si>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</si>
  <si>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</si>
  <si>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</si>
  <si>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</si>
  <si>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</si>
  <si>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</si>
  <si>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</si>
  <si>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</si>
  <si>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</si>
  <si>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</si>
  <si>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</si>
  <si>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</si>
  <si>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</si>
  <si>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</si>
  <si>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</si>
  <si>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</si>
  <si>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</si>
  <si>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</si>
  <si>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</si>
  <si>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</si>
  <si>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</si>
  <si>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</si>
  <si>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</si>
  <si>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</si>
  <si>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</si>
  <si>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</si>
  <si>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</si>
  <si>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</si>
  <si>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</si>
  <si>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</si>
  <si>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</si>
  <si>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</si>
  <si>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</si>
  <si>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</si>
  <si>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</si>
  <si>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</si>
  <si>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</si>
  <si>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</si>
  <si>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</si>
  <si>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</si>
  <si>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</si>
  <si>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</si>
  <si>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</si>
  <si>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</si>
  <si>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</si>
  <si>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</si>
  <si>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</si>
  <si>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</si>
  <si>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</si>
  <si>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</si>
  <si>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</si>
  <si>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</si>
  <si>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</si>
  <si>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</si>
  <si>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</si>
  <si>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</si>
  <si>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</si>
  <si>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</si>
  <si>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</si>
  <si>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</si>
  <si>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</si>
  <si>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</si>
  <si>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</si>
  <si>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</si>
  <si>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</si>
  <si>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</si>
  <si>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</si>
  <si>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</si>
  <si>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</si>
  <si>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</si>
  <si>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</si>
  <si>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</si>
  <si>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</si>
  <si>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</si>
  <si>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</si>
  <si>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</si>
  <si>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</si>
  <si>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</si>
  <si>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</si>
  <si>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</si>
  <si>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</si>
  <si>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</si>
  <si>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</si>
  <si>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</si>
  <si>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</si>
  <si>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</si>
  <si>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</si>
  <si>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</si>
  <si>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</si>
  <si>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</si>
  <si>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</si>
  <si>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</si>
  <si>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</si>
  <si>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</si>
  <si>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</si>
  <si>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</si>
  <si>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</si>
  <si>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</si>
  <si>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</si>
  <si>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</si>
  <si>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</si>
  <si>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</si>
  <si>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</si>
  <si>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</si>
  <si>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</si>
  <si>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</si>
  <si>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</si>
  <si>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</si>
  <si>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</si>
  <si>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</si>
  <si>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</si>
  <si>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</si>
  <si>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</si>
  <si>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</si>
  <si>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</si>
  <si>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</si>
  <si>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</si>
  <si>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</si>
  <si>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</si>
  <si>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</si>
  <si>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</si>
  <si>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</si>
  <si>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</si>
  <si>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</si>
  <si>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</si>
  <si>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</si>
  <si>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</si>
  <si>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</si>
  <si>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</si>
  <si>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</si>
  <si>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</si>
  <si>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</si>
  <si>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</si>
  <si>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</si>
  <si>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</si>
  <si>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</si>
  <si>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</si>
  <si>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</si>
  <si>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</si>
  <si>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</si>
  <si>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</si>
  <si>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</si>
  <si>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</si>
  <si>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</si>
  <si>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</si>
  <si>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</si>
  <si>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</si>
  <si>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</si>
  <si>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</si>
  <si>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</si>
  <si>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</si>
  <si>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</si>
  <si>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</si>
  <si>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</si>
  <si>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</si>
  <si>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</si>
  <si>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</si>
  <si>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</si>
  <si>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</si>
  <si>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</si>
  <si>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</si>
  <si>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</si>
  <si>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</si>
  <si>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</si>
  <si>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</si>
  <si>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</si>
  <si>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</si>
  <si>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</si>
  <si>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</si>
  <si>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</si>
  <si>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</si>
  <si>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</si>
  <si>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</si>
  <si>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</si>
  <si>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</si>
  <si>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</si>
  <si>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</si>
  <si>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</si>
  <si>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</si>
  <si>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</si>
  <si>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</si>
  <si>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</si>
  <si>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</si>
  <si>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</si>
  <si>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</si>
  <si>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</si>
  <si>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</si>
  <si>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</si>
  <si>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</si>
  <si>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</si>
  <si>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</si>
  <si>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</si>
  <si>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</si>
  <si>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</si>
  <si>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</si>
  <si>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</si>
  <si>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</si>
  <si>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</si>
  <si>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</si>
  <si>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</si>
  <si>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</si>
  <si>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</si>
  <si>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</si>
  <si>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</si>
  <si>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</si>
  <si>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</si>
  <si>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</si>
  <si>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</si>
  <si>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</si>
  <si>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</si>
  <si>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</si>
  <si>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</si>
  <si>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</si>
  <si>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</si>
  <si>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</si>
  <si>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</si>
  <si>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</si>
  <si>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</si>
  <si>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</si>
  <si>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</si>
  <si>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</si>
  <si>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</si>
  <si>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</si>
  <si>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</si>
  <si>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</si>
  <si>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</si>
  <si>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</si>
  <si>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</si>
  <si>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</si>
  <si>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</si>
  <si>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</si>
  <si>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</si>
  <si>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</si>
  <si>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</si>
  <si>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</si>
  <si>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</si>
  <si>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</si>
  <si>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</si>
  <si>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</si>
  <si>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</si>
  <si>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</si>
  <si>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</si>
  <si>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</si>
  <si>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</si>
  <si>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</si>
  <si>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</si>
  <si>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</si>
  <si>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</si>
  <si>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</si>
  <si>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</si>
  <si>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</si>
  <si>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</si>
  <si>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</si>
  <si>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</si>
  <si>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</si>
  <si>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</si>
  <si>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</si>
  <si>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</si>
  <si>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</si>
  <si>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</si>
  <si>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</si>
  <si>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</si>
  <si>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</si>
  <si>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</si>
  <si>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</si>
  <si>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</si>
  <si>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</si>
  <si>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</si>
  <si>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</si>
  <si>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</si>
  <si>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</si>
  <si>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</si>
  <si>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</si>
  <si>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</si>
  <si>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</si>
  <si>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</si>
  <si>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</si>
  <si>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</si>
  <si>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</si>
  <si>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</si>
  <si>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</si>
  <si>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</si>
  <si>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</si>
  <si>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</si>
  <si>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</si>
  <si>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</si>
  <si>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</si>
  <si>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</si>
  <si>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</si>
  <si>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</si>
  <si>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</si>
  <si>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</si>
  <si>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</si>
  <si>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</si>
  <si>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</si>
  <si>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</si>
  <si>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</si>
  <si>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</si>
  <si>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</si>
  <si>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</si>
  <si>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</si>
  <si>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</si>
  <si>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</si>
  <si>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</si>
  <si>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</si>
  <si>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</si>
  <si>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</si>
  <si>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</si>
  <si>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</si>
  <si>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</si>
  <si>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</si>
  <si>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</si>
  <si>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</si>
  <si>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</si>
  <si>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</si>
  <si>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</si>
  <si>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</si>
  <si>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</si>
  <si>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</si>
  <si>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</si>
  <si>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</si>
  <si>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</si>
  <si>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</si>
  <si>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</si>
  <si>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</si>
  <si>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</si>
  <si>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</si>
  <si>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</si>
  <si>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</si>
  <si>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</si>
  <si>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</si>
  <si>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</si>
  <si>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</si>
  <si>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</si>
  <si>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</si>
  <si>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</si>
  <si>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</si>
  <si>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</si>
  <si>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</si>
  <si>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</si>
  <si>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</si>
  <si>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</si>
  <si>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</si>
  <si>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</si>
  <si>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</si>
  <si>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</si>
  <si>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</si>
  <si>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</si>
  <si>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</si>
  <si>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</si>
  <si>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</si>
  <si>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</si>
  <si>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</si>
  <si>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</si>
  <si>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</si>
  <si>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</si>
  <si>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</si>
  <si>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</si>
  <si>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</si>
  <si>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</si>
  <si>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</si>
  <si>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</si>
  <si>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</si>
  <si>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</si>
  <si>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</si>
  <si>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</si>
  <si>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</si>
  <si>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</si>
  <si>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</si>
  <si>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</si>
  <si>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</si>
  <si>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</si>
  <si>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</si>
  <si>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</si>
  <si>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</si>
  <si>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</si>
  <si>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</si>
  <si>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</si>
  <si>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</si>
  <si>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</si>
  <si>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</si>
  <si>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</si>
  <si>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</si>
  <si>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</si>
  <si>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</si>
  <si>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</si>
  <si>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</si>
  <si>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</si>
  <si>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</si>
  <si>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</si>
  <si>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</si>
  <si>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</si>
  <si>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</si>
  <si>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</si>
  <si>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</si>
  <si>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</si>
  <si>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</si>
  <si>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</si>
  <si>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</si>
  <si>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</si>
  <si>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</si>
  <si>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</si>
  <si>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</si>
  <si>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</si>
  <si>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</si>
  <si>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</si>
  <si>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</si>
  <si>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</si>
  <si>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</si>
  <si>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</si>
  <si>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</si>
  <si>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</si>
  <si>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</si>
  <si>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</si>
  <si>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</si>
  <si>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</si>
  <si>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</si>
  <si>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</si>
  <si>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</si>
  <si>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</si>
  <si>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</si>
  <si>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</si>
  <si>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</si>
  <si>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</si>
  <si>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</si>
  <si>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</si>
  <si>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</si>
  <si>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</si>
  <si>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</si>
  <si>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</si>
  <si>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</si>
  <si>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</si>
  <si>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</si>
  <si>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</si>
  <si>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</si>
  <si>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</si>
  <si>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</si>
  <si>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</si>
  <si>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</si>
  <si>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</si>
  <si>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</si>
  <si>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</si>
  <si>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</si>
  <si>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</si>
  <si>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</si>
  <si>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</si>
  <si>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</si>
  <si>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</si>
  <si>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</si>
  <si>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</si>
  <si>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</si>
  <si>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</si>
  <si>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</si>
  <si>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</si>
  <si>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</si>
  <si>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</si>
  <si>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</si>
  <si>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</si>
  <si>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</si>
  <si>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</si>
  <si>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</si>
  <si>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</si>
  <si>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</si>
  <si>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</si>
  <si>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</si>
  <si>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</si>
  <si>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</si>
  <si>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</si>
  <si>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</si>
  <si>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</si>
  <si>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</si>
  <si>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</si>
  <si>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</si>
  <si>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</si>
  <si>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</si>
  <si>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</si>
  <si>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</si>
  <si>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</si>
  <si>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</si>
  <si>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</si>
  <si>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</si>
  <si>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</si>
  <si>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</si>
  <si>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</si>
  <si>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</si>
  <si>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</si>
  <si>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</si>
  <si>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</si>
  <si>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</si>
  <si>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</si>
  <si>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</si>
  <si>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</si>
  <si>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</si>
  <si>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</si>
  <si>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</si>
  <si>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</si>
  <si>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</si>
  <si>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</si>
  <si>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</si>
  <si>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</si>
  <si>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</si>
  <si>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</si>
  <si>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</si>
  <si>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</si>
  <si>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</si>
  <si>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</si>
  <si>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</si>
  <si>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</si>
  <si>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</si>
  <si>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</si>
  <si>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</si>
  <si>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</si>
  <si>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</si>
  <si>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</si>
  <si>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</si>
  <si>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</si>
  <si>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</si>
  <si>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</si>
  <si>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</si>
  <si>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</si>
  <si>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</si>
  <si>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</si>
  <si>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</si>
  <si>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</si>
  <si>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</si>
  <si>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</si>
  <si>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</si>
  <si>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</si>
  <si>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</si>
  <si>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</si>
  <si>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</si>
  <si>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</si>
  <si>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</si>
  <si>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</si>
  <si>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</si>
  <si>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</si>
  <si>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</si>
  <si>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</si>
  <si>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</si>
  <si>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</si>
  <si>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</si>
  <si>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</si>
  <si>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</si>
  <si>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</si>
  <si>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</si>
  <si>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</si>
  <si>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</si>
  <si>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</si>
  <si>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</si>
  <si>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</si>
  <si>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</si>
  <si>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</si>
  <si>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</si>
  <si>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</si>
  <si>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</si>
  <si>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</si>
  <si>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</si>
  <si>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</si>
  <si>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</si>
  <si>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</si>
  <si>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</si>
  <si>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</si>
  <si>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</si>
  <si>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</si>
  <si>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</si>
  <si>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</si>
  <si>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</si>
  <si>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</si>
  <si>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</si>
  <si>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</si>
  <si>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</si>
  <si>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</si>
  <si>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</si>
  <si>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</si>
  <si>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</si>
  <si>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</si>
  <si>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</si>
  <si>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</si>
  <si>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</si>
  <si>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</si>
  <si>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</si>
  <si>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</si>
  <si>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</si>
  <si>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</si>
  <si>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</si>
  <si>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</si>
  <si>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</si>
  <si>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</si>
  <si>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</si>
  <si>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</si>
  <si>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</si>
  <si>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</si>
  <si>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</si>
  <si>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</si>
  <si>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</si>
  <si>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</si>
  <si>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</si>
  <si>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</si>
  <si>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</si>
  <si>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</si>
  <si>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</si>
  <si>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</si>
  <si>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</si>
  <si>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</si>
  <si>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</si>
  <si>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</si>
  <si>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</si>
  <si>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</si>
  <si>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</si>
  <si>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</si>
  <si>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</si>
  <si>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</si>
  <si>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</si>
  <si>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</si>
  <si>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</si>
  <si>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</si>
  <si>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</si>
  <si>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</si>
  <si>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</si>
  <si>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</si>
  <si>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</si>
  <si>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</si>
  <si>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</si>
  <si>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</si>
  <si>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</si>
  <si>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</si>
  <si>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</si>
  <si>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</si>
  <si>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</si>
  <si>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</si>
  <si>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</si>
  <si>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</si>
  <si>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</si>
  <si>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</si>
  <si>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</si>
  <si>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</si>
  <si>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</si>
  <si>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</si>
  <si>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</si>
  <si>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</si>
  <si>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</si>
  <si>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</si>
  <si>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</si>
  <si>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</si>
  <si>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</si>
  <si>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</si>
  <si>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</si>
  <si>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</si>
  <si>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</si>
  <si>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</si>
  <si>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</si>
  <si>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</si>
  <si>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</si>
  <si>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</si>
  <si>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</si>
  <si>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</si>
  <si>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</si>
  <si>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</si>
  <si>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</si>
  <si>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</si>
  <si>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</si>
  <si>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</si>
  <si>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</si>
  <si>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</si>
  <si>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</si>
  <si>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</si>
  <si>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</si>
  <si>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</si>
  <si>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</si>
  <si>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</si>
  <si>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</si>
  <si>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</si>
  <si>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</si>
  <si>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</si>
  <si>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</si>
  <si>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</si>
  <si>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</si>
  <si>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</si>
  <si>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</si>
  <si>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</si>
  <si>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</si>
  <si>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</si>
  <si>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</si>
  <si>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</si>
  <si>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</si>
  <si>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</si>
  <si>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</si>
  <si>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</si>
  <si>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</si>
  <si>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</si>
  <si>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</si>
  <si>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</si>
  <si>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</si>
  <si>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</si>
  <si>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</si>
  <si>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</si>
  <si>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</si>
  <si>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</si>
  <si>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</si>
  <si>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</si>
  <si>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</si>
  <si>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</si>
  <si>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</si>
  <si>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</si>
  <si>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</si>
  <si>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</si>
  <si>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</si>
  <si>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</si>
  <si>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</si>
  <si>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</si>
  <si>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</si>
  <si>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</si>
  <si>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</si>
  <si>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</si>
  <si>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</si>
  <si>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</si>
  <si>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</si>
  <si>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</si>
  <si>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</si>
  <si>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</si>
  <si>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</si>
  <si>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</si>
  <si>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</si>
  <si>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</si>
  <si>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</si>
  <si>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</si>
  <si>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</si>
  <si>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</si>
  <si>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</si>
  <si>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</si>
  <si>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</si>
  <si>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</si>
  <si>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</si>
  <si>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</si>
  <si>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</si>
  <si>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</si>
  <si>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</si>
  <si>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</si>
  <si>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</si>
  <si>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</si>
  <si>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</si>
  <si>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</si>
  <si>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</si>
  <si>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</si>
  <si>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</si>
  <si>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</si>
  <si>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</si>
  <si>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</si>
  <si>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</si>
  <si>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</si>
  <si>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</si>
  <si>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</si>
  <si>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</si>
  <si>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</si>
  <si>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</si>
  <si>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</si>
  <si>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</si>
  <si>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</si>
  <si>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</si>
  <si>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</si>
  <si>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</si>
  <si>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</si>
  <si>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</si>
  <si>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</si>
  <si>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</si>
  <si>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</si>
  <si>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</si>
  <si>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</si>
  <si>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</si>
  <si>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</si>
  <si>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</si>
  <si>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</si>
  <si>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</si>
  <si>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</si>
  <si>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</si>
  <si>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</si>
  <si>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</si>
  <si>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</si>
  <si>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</si>
  <si>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</si>
  <si>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</si>
  <si>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</si>
  <si>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</si>
  <si>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</si>
  <si>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</si>
  <si>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</si>
  <si>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</si>
  <si>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</si>
  <si>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</si>
  <si>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</si>
  <si>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</si>
  <si>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</si>
  <si>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</si>
  <si>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</si>
  <si>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</si>
  <si>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</si>
  <si>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</si>
  <si>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</si>
  <si>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</si>
  <si>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</si>
  <si>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</si>
  <si>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</si>
  <si>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</si>
  <si>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</si>
  <si>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</si>
  <si>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</si>
  <si>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</si>
  <si>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</si>
  <si>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</si>
  <si>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</si>
  <si>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</si>
  <si>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</si>
  <si>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</si>
  <si>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</si>
  <si>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</si>
  <si>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</si>
  <si>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</si>
  <si>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</si>
  <si>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</si>
  <si>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</si>
  <si>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</si>
  <si>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</si>
  <si>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</si>
  <si>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</si>
  <si>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</si>
  <si>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</si>
  <si>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</si>
  <si>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</si>
  <si>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</si>
  <si>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</si>
  <si>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</si>
  <si>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</si>
  <si>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</si>
  <si>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</si>
  <si>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</si>
  <si>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</si>
  <si>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</si>
  <si>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</si>
  <si>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</si>
  <si>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</si>
  <si>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</si>
  <si>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</si>
  <si>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</si>
  <si>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</si>
  <si>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</si>
  <si>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</si>
  <si>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</si>
  <si>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</si>
  <si>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</si>
  <si>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</si>
  <si>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</si>
  <si>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</si>
  <si>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</si>
  <si>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</si>
  <si>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</si>
  <si>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</si>
  <si>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</si>
  <si>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</si>
  <si>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</si>
  <si>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</si>
  <si>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</si>
  <si>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</si>
  <si>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</si>
  <si>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</si>
  <si>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</si>
  <si>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</si>
  <si>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</si>
  <si>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</si>
  <si>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</si>
  <si>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</si>
  <si>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</si>
  <si>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</si>
  <si>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</si>
  <si>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</si>
  <si>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</si>
  <si>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</si>
  <si>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</si>
  <si>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</si>
  <si>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</si>
  <si>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</si>
  <si>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</si>
  <si>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</si>
  <si>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</si>
  <si>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</si>
  <si>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</si>
  <si>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</si>
  <si>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</si>
  <si>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</si>
  <si>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</si>
  <si>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</si>
  <si>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</si>
  <si>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</si>
  <si>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</si>
  <si>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</si>
  <si>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</si>
  <si>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</si>
  <si>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</si>
  <si>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</si>
  <si>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</si>
  <si>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</si>
  <si>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</si>
  <si>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</si>
  <si>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</si>
  <si>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</si>
  <si>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</si>
  <si>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</si>
  <si>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</si>
  <si>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</si>
  <si>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</si>
  <si>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</si>
  <si>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</si>
  <si>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</si>
  <si>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</si>
  <si>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</si>
  <si>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</si>
  <si>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</si>
  <si>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</si>
  <si>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</si>
  <si>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</si>
  <si>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</si>
  <si>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</si>
  <si>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</si>
  <si>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</si>
  <si>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</si>
  <si>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</si>
  <si>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</si>
  <si>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</si>
  <si>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</si>
  <si>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</si>
  <si>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</si>
  <si>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</si>
  <si>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</si>
  <si>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</si>
  <si>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</si>
  <si>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</si>
  <si>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</si>
  <si>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</si>
  <si>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</si>
  <si>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</si>
  <si>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</si>
  <si>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</si>
  <si>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</si>
  <si>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</si>
  <si>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</si>
  <si>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</si>
  <si>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</si>
  <si>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</si>
  <si>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</si>
  <si>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</si>
  <si>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</si>
  <si>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</si>
  <si>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</si>
  <si>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</si>
  <si>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</si>
  <si>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</si>
  <si>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</si>
  <si>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</si>
  <si>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</si>
  <si>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</si>
  <si>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</si>
  <si>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</si>
  <si>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</si>
  <si>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</si>
  <si>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</si>
  <si>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</si>
  <si>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</si>
  <si>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</si>
  <si>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</si>
  <si>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</si>
  <si>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</si>
  <si>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</si>
  <si>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</si>
  <si>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</si>
  <si>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</si>
  <si>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</si>
  <si>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</si>
  <si>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</si>
  <si>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</si>
  <si>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</si>
  <si>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</si>
  <si>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</si>
  <si>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</si>
  <si>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</si>
  <si>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</si>
  <si>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</si>
  <si>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</si>
  <si>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</si>
  <si>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</si>
  <si>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</si>
  <si>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</si>
  <si>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</si>
  <si>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</si>
  <si>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</si>
  <si>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</si>
  <si>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</si>
  <si>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</si>
  <si>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</si>
  <si>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</si>
  <si>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</si>
  <si>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</si>
  <si>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</si>
  <si>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</si>
  <si>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</si>
  <si>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</si>
  <si>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</si>
  <si>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</si>
  <si>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</si>
  <si>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</si>
  <si>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</si>
  <si>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</si>
  <si>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</si>
  <si>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</si>
  <si>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</si>
  <si>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</si>
  <si>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</si>
  <si>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</si>
  <si>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</si>
  <si>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</si>
  <si>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</si>
  <si>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</si>
  <si>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</si>
  <si>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</si>
  <si>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</si>
  <si>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</si>
  <si>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</si>
  <si>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</si>
  <si>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</si>
  <si>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</si>
  <si>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</si>
  <si>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</si>
  <si>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</si>
  <si>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</si>
  <si>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</si>
  <si>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</si>
  <si>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</si>
  <si>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</si>
  <si>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</si>
  <si>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</si>
  <si>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</si>
  <si>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</si>
  <si>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</si>
  <si>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</si>
  <si>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</si>
  <si>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</si>
  <si>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</si>
  <si>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</si>
  <si>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</si>
  <si>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</si>
  <si>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</si>
  <si>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</si>
  <si>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</si>
  <si>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</si>
  <si>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</si>
  <si>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</si>
  <si>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</si>
  <si>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</si>
  <si>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</si>
  <si>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</si>
  <si>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</si>
  <si>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</si>
  <si>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</si>
  <si>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</si>
  <si>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</si>
  <si>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</si>
  <si>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</si>
  <si>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</si>
  <si>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</si>
  <si>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</si>
  <si>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</si>
  <si>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</si>
  <si>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</si>
  <si>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</si>
  <si>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</si>
  <si>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</si>
  <si>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</si>
  <si>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</si>
  <si>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</si>
  <si>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</si>
  <si>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</si>
  <si>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</si>
  <si>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</si>
  <si>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</si>
  <si>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</si>
  <si>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</si>
  <si>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</si>
  <si>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</si>
  <si>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</si>
  <si>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</si>
  <si>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</si>
  <si>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</si>
  <si>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</si>
  <si>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</si>
  <si>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</si>
  <si>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</si>
  <si>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</si>
  <si>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</si>
  <si>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</si>
  <si>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</si>
  <si>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</si>
  <si>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</si>
  <si>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</si>
  <si>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</si>
  <si>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</si>
  <si>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</si>
  <si>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</si>
  <si>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</si>
  <si>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</si>
  <si>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</si>
  <si>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</si>
  <si>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</si>
  <si>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</si>
  <si>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</si>
  <si>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</si>
  <si>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</si>
  <si>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</si>
  <si>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</si>
  <si>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</si>
  <si>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</si>
  <si>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</si>
  <si>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</si>
  <si>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</si>
  <si>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</si>
  <si>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</si>
  <si>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</si>
  <si>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</si>
  <si>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</si>
  <si>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</si>
  <si>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</si>
  <si>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</si>
  <si>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</si>
  <si>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</si>
  <si>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</si>
  <si>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</si>
  <si>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</si>
  <si>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</si>
  <si>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</si>
  <si>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</si>
  <si>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</si>
  <si>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</si>
  <si>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</si>
  <si>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</si>
  <si>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</si>
  <si>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</si>
  <si>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</si>
  <si>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</si>
  <si>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</si>
  <si>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</si>
  <si>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</si>
  <si>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</si>
  <si>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</si>
  <si>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</si>
  <si>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</si>
  <si>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</si>
  <si>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</si>
  <si>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</si>
  <si>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</si>
  <si>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</si>
  <si>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</si>
  <si>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</si>
  <si>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</si>
  <si>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</si>
  <si>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</si>
  <si>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</si>
  <si>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</si>
  <si>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</si>
  <si>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</si>
  <si>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</si>
  <si>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</si>
  <si>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</si>
  <si>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</si>
  <si>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</si>
  <si>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</si>
  <si>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</si>
  <si>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</si>
  <si>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</si>
  <si>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</si>
  <si>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</si>
  <si>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</si>
  <si>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</si>
  <si>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</si>
  <si>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</si>
  <si>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</si>
  <si>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</si>
  <si>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</si>
  <si>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</si>
  <si>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</si>
  <si>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</si>
  <si>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</si>
  <si>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</si>
  <si>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</si>
  <si>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</si>
  <si>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</si>
  <si>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</si>
  <si>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</si>
  <si>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</si>
  <si>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</si>
  <si>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</si>
  <si>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</si>
  <si>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</si>
  <si>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</si>
  <si>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</si>
  <si>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</si>
  <si>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</si>
  <si>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</si>
  <si>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</si>
  <si>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</si>
  <si>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</si>
  <si>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</si>
  <si>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</si>
  <si>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</si>
  <si>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</si>
  <si>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</si>
  <si>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</si>
  <si>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</si>
  <si>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</si>
  <si>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</si>
  <si>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</si>
  <si>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</si>
  <si>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</si>
  <si>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</si>
  <si>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</si>
  <si>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</si>
  <si>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</si>
  <si>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</si>
  <si>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</si>
  <si>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</si>
  <si>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</si>
  <si>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</si>
  <si>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</si>
  <si>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</si>
  <si>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</si>
  <si>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</si>
  <si>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</si>
  <si>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</si>
  <si>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</si>
  <si>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</si>
  <si>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</si>
  <si>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</si>
  <si>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</si>
  <si>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</si>
  <si>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</si>
  <si>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</si>
  <si>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</si>
  <si>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</si>
  <si>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</si>
  <si>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</si>
  <si>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</si>
  <si>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</si>
  <si>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</si>
  <si>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</si>
  <si>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</si>
  <si>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</si>
  <si>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</si>
  <si>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</si>
  <si>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</si>
  <si>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</si>
  <si>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</si>
  <si>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</si>
  <si>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</si>
  <si>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</si>
  <si>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</si>
  <si>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</si>
  <si>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</si>
  <si>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</si>
  <si>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</si>
  <si>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</si>
  <si>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</si>
  <si>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</si>
  <si>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</si>
  <si>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</si>
  <si>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</si>
  <si>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</si>
  <si>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</si>
  <si>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</si>
  <si>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</si>
  <si>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</si>
  <si>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</si>
  <si>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</si>
  <si>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</si>
  <si>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</si>
  <si>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</si>
  <si>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</si>
  <si>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</si>
  <si>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</si>
  <si>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</si>
  <si>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</si>
  <si>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</si>
  <si>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</si>
  <si>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</si>
  <si>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</si>
  <si>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</si>
  <si>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</si>
  <si>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</si>
  <si>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</si>
  <si>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</si>
  <si>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</si>
  <si>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</si>
  <si>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</si>
  <si>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</si>
  <si>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</si>
  <si>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</si>
  <si>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</si>
  <si>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</si>
  <si>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</si>
  <si>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</si>
  <si>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</si>
  <si>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</si>
  <si>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</si>
  <si>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</si>
  <si>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</si>
  <si>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</si>
  <si>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</si>
  <si>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</si>
  <si>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</si>
  <si>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</si>
  <si>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</si>
  <si>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</si>
  <si>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</si>
  <si>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</si>
  <si>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</si>
  <si>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</si>
  <si>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</si>
  <si>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</si>
  <si>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</si>
  <si>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</si>
  <si>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</si>
  <si>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</si>
  <si>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</si>
  <si>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</si>
  <si>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</si>
  <si>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</si>
  <si>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</si>
  <si>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</si>
  <si>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</si>
  <si>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</si>
  <si>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</si>
  <si>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</si>
  <si>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</si>
  <si>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</si>
  <si>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</si>
  <si>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</si>
  <si>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</si>
  <si>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</si>
  <si>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</si>
  <si>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</si>
  <si>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</si>
  <si>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</si>
  <si>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</si>
  <si>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</si>
  <si>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</si>
  <si>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</si>
  <si>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</si>
  <si>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</si>
  <si>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</si>
  <si>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</si>
  <si>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</si>
  <si>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</si>
  <si>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</si>
  <si>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</si>
  <si>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</si>
  <si>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</si>
  <si>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</si>
  <si>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</si>
  <si>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</si>
  <si>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</si>
  <si>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</si>
  <si>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</si>
  <si>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</si>
  <si>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</si>
  <si>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</si>
  <si>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</si>
  <si>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</si>
  <si>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</si>
  <si>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</si>
  <si>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</si>
  <si>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</si>
  <si>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</si>
  <si>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</si>
  <si>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</si>
  <si>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</si>
  <si>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</si>
  <si>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</si>
  <si>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</si>
  <si>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</si>
  <si>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</si>
  <si>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</si>
  <si>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</si>
  <si>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</si>
  <si>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</si>
  <si>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</si>
  <si>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</si>
  <si>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</si>
  <si>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</si>
  <si>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</si>
  <si>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</si>
  <si>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</si>
  <si>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</si>
  <si>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</si>
  <si>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</si>
  <si>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</si>
  <si>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</si>
  <si>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</si>
  <si>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</si>
  <si>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</si>
  <si>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</si>
  <si>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</si>
  <si>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</si>
  <si>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</si>
  <si>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</si>
  <si>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</si>
  <si>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</si>
  <si>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</si>
  <si>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</si>
  <si>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</si>
  <si>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</si>
  <si>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</si>
  <si>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</si>
  <si>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</si>
  <si>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</si>
  <si>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</si>
  <si>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</si>
  <si>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</si>
  <si>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</si>
  <si>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</si>
  <si>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</si>
  <si>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</si>
  <si>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</si>
  <si>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</si>
  <si>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</si>
  <si>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</si>
  <si>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</si>
  <si>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</si>
  <si>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</si>
  <si>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</si>
  <si>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</si>
  <si>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</si>
  <si>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</si>
  <si>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</si>
  <si>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</si>
  <si>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</si>
  <si>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</si>
  <si>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</si>
  <si>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</si>
  <si>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</si>
  <si>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</si>
  <si>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</si>
  <si>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</si>
  <si>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</si>
  <si>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</si>
  <si>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</si>
  <si>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</si>
  <si>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</si>
  <si>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</si>
  <si>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</si>
  <si>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</si>
  <si>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</si>
  <si>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</si>
  <si>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</si>
  <si>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</si>
  <si>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</si>
  <si>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</si>
  <si>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</si>
  <si>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</si>
  <si>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</si>
  <si>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</si>
  <si>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</si>
  <si>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</si>
  <si>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</si>
  <si>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</si>
  <si>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</si>
  <si>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</si>
  <si>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</si>
  <si>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</si>
  <si>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</si>
  <si>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</si>
  <si>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</si>
  <si>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</si>
  <si>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</si>
  <si>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</si>
  <si>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</si>
  <si>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</si>
  <si>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</si>
  <si>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</si>
  <si>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</si>
  <si>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</si>
  <si>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</si>
  <si>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</si>
  <si>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</si>
  <si>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</si>
  <si>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</si>
  <si>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</si>
  <si>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</si>
  <si>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</si>
  <si>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</si>
  <si>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</si>
  <si>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</si>
  <si>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</si>
  <si>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</si>
  <si>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</si>
  <si>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</si>
  <si>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</si>
  <si>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</si>
  <si>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</si>
  <si>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</si>
  <si>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</si>
  <si>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</si>
  <si>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</si>
  <si>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</si>
  <si>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</si>
  <si>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</si>
  <si>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</si>
  <si>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</si>
  <si>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</si>
  <si>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</si>
  <si>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</si>
  <si>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</si>
  <si>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</si>
  <si>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</si>
  <si>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</si>
  <si>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</si>
  <si>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</si>
  <si>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</si>
  <si>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</si>
  <si>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</si>
  <si>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</si>
  <si>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</si>
  <si>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</si>
  <si>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</si>
  <si>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</si>
  <si>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</si>
  <si>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</si>
  <si>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</si>
  <si>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</si>
  <si>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</si>
  <si>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</si>
  <si>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</si>
  <si>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</si>
  <si>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</si>
  <si>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</si>
  <si>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</si>
  <si>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</si>
  <si>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</si>
  <si>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</si>
  <si>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</si>
  <si>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</si>
  <si>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</si>
  <si>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</si>
  <si>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</si>
  <si>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</si>
  <si>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</si>
  <si>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</si>
  <si>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</si>
  <si>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</si>
  <si>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</si>
  <si>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</si>
  <si>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</si>
  <si>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</si>
  <si>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</si>
  <si>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</si>
  <si>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</si>
  <si>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</si>
  <si>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</si>
  <si>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</si>
  <si>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</si>
  <si>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</si>
  <si>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</si>
  <si>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</si>
  <si>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</si>
  <si>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</si>
  <si>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</si>
  <si>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</si>
  <si>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</si>
  <si>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</si>
  <si>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</si>
  <si>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</si>
  <si>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</si>
  <si>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</si>
  <si>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</si>
  <si>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</si>
  <si>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</si>
  <si>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</si>
  <si>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</si>
  <si>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</si>
  <si>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</si>
  <si>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</si>
  <si>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</si>
  <si>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</si>
  <si>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</si>
  <si>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</si>
  <si>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</si>
  <si>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</si>
  <si>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</si>
  <si>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</si>
  <si>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</si>
  <si>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</si>
  <si>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</si>
  <si>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</si>
  <si>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</si>
  <si>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</si>
  <si>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</si>
  <si>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</si>
  <si>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</si>
  <si>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</si>
  <si>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</si>
  <si>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</si>
  <si>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</si>
  <si>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</si>
  <si>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</si>
  <si>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</si>
  <si>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</si>
  <si>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</si>
  <si>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</si>
  <si>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</si>
  <si>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</si>
  <si>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</si>
  <si>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</si>
  <si>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</si>
  <si>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</si>
  <si>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</si>
  <si>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</si>
  <si>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</si>
  <si>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</si>
  <si>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</si>
  <si>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</si>
  <si>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</si>
  <si>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</si>
  <si>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</si>
  <si>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</si>
  <si>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</si>
  <si>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</si>
  <si>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</si>
  <si>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</si>
  <si>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</si>
  <si>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</si>
  <si>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</si>
  <si>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</si>
  <si>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</si>
  <si>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</si>
  <si>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</si>
  <si>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</si>
  <si>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</si>
  <si>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</si>
  <si>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</si>
  <si>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</si>
  <si>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</si>
  <si>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</si>
  <si>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</si>
  <si>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</si>
  <si>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</si>
  <si>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</si>
  <si>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</si>
  <si>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</si>
  <si>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</si>
  <si>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</si>
  <si>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</si>
  <si>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</si>
  <si>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</si>
  <si>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</si>
  <si>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</si>
  <si>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</si>
  <si>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</si>
  <si>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</si>
  <si>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</si>
  <si>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</si>
  <si>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</si>
  <si>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</si>
  <si>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</si>
  <si>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</si>
  <si>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</si>
  <si>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</si>
  <si>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</si>
  <si>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</si>
  <si>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</si>
  <si>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</si>
  <si>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</si>
  <si>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</si>
  <si>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</si>
  <si>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</si>
  <si>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</si>
  <si>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</si>
  <si>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</si>
  <si>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</si>
  <si>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</si>
  <si>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</si>
  <si>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</si>
  <si>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</si>
  <si>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</si>
  <si>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</si>
  <si>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</si>
  <si>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</si>
  <si>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</si>
  <si>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</si>
  <si>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</si>
  <si>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</si>
  <si>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</si>
  <si>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</si>
  <si>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</si>
  <si>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</si>
  <si>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</si>
  <si>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</si>
  <si>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</si>
  <si>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</si>
  <si>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</si>
  <si>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</si>
  <si>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</si>
  <si>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</si>
  <si>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</si>
  <si>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</si>
  <si>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</si>
  <si>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</si>
  <si>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</si>
  <si>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</si>
  <si>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</si>
  <si>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</si>
  <si>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</si>
  <si>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</si>
  <si>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</si>
  <si>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</si>
  <si>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</si>
  <si>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</si>
  <si>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</si>
  <si>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</si>
  <si>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</si>
  <si>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</si>
  <si>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</si>
  <si>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</si>
  <si>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</si>
  <si>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</si>
  <si>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</si>
  <si>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</si>
  <si>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</si>
  <si>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</si>
  <si>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</si>
  <si>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</si>
  <si>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</si>
  <si>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</si>
  <si>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</si>
  <si>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</si>
  <si>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</si>
  <si>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</si>
  <si>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</si>
  <si>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</si>
  <si>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</si>
  <si>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</si>
  <si>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</si>
  <si>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</si>
  <si>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</si>
  <si>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</si>
  <si>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</si>
  <si>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</si>
  <si>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</si>
  <si>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</si>
  <si>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</si>
  <si>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</si>
  <si>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</si>
  <si>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</si>
  <si>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</si>
  <si>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</si>
  <si>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</si>
  <si>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</si>
  <si>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</si>
  <si>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</si>
  <si>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</si>
  <si>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</si>
  <si>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</si>
  <si>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</si>
  <si>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</si>
  <si>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</si>
  <si>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</si>
  <si>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</si>
  <si>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</si>
  <si>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</si>
  <si>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</si>
  <si>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</si>
  <si>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</si>
  <si>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</si>
  <si>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</si>
  <si>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</si>
  <si>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</si>
  <si>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</si>
  <si>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</si>
  <si>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</si>
  <si>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</si>
  <si>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</si>
  <si>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</si>
  <si>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</si>
  <si>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</si>
  <si>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</si>
  <si>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</si>
  <si>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</si>
  <si>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</si>
  <si>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</si>
  <si>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</si>
  <si>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</si>
  <si>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</si>
  <si>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</si>
  <si>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</si>
  <si>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</si>
  <si>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</si>
  <si>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</si>
  <si>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</si>
  <si>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</si>
  <si>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</si>
  <si>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</si>
  <si>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</si>
  <si>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</si>
  <si>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</si>
  <si>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</si>
  <si>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</si>
  <si>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</si>
  <si>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</si>
  <si>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</si>
  <si>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</si>
  <si>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</si>
  <si>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</si>
  <si>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</si>
  <si>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</si>
  <si>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</si>
  <si>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</si>
  <si>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</si>
  <si>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</si>
  <si>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</si>
  <si>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</si>
  <si>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</si>
  <si>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</si>
  <si>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</si>
  <si>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</si>
  <si>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</si>
  <si>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</si>
  <si>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</si>
  <si>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</si>
  <si>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</si>
  <si>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</si>
  <si>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</si>
  <si>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</si>
  <si>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</si>
  <si>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</si>
  <si>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</si>
  <si>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</si>
  <si>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</si>
  <si>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</si>
  <si>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</si>
  <si>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</si>
  <si>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</si>
  <si>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</si>
  <si>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</si>
  <si>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</si>
  <si>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</si>
  <si>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</si>
  <si>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</si>
  <si>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</si>
  <si>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</si>
  <si>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</si>
  <si>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</si>
  <si>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</si>
  <si>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</si>
  <si>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</si>
  <si>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</si>
  <si>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</si>
  <si>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</si>
  <si>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</si>
  <si>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</si>
  <si>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</si>
  <si>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</si>
  <si>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</si>
  <si>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</si>
  <si>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</si>
  <si>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</si>
  <si>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</si>
  <si>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</si>
  <si>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</si>
  <si>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</si>
  <si>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</si>
  <si>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</si>
  <si>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</si>
  <si>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</si>
  <si>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</si>
  <si>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</si>
  <si>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</si>
  <si>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</si>
  <si>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</si>
  <si>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</si>
  <si>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</si>
  <si>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</si>
  <si>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</si>
  <si>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</si>
  <si>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</si>
  <si>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</si>
  <si>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</si>
  <si>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</si>
  <si>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</si>
  <si>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</si>
  <si>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</si>
  <si>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</si>
  <si>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</si>
  <si>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</si>
  <si>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</si>
  <si>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</si>
  <si>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</si>
  <si>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</si>
  <si>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</si>
  <si>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</si>
  <si>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</si>
  <si>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</si>
  <si>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</si>
  <si>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</si>
  <si>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</si>
  <si>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</si>
  <si>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</si>
  <si>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</si>
  <si>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</si>
  <si>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</si>
  <si>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</si>
  <si>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</si>
  <si>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</si>
  <si>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</si>
  <si>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</si>
  <si>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</si>
  <si>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</si>
  <si>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</si>
  <si>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</si>
  <si>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</si>
  <si>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</si>
  <si>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</si>
  <si>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</si>
  <si>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</si>
  <si>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</si>
  <si>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</si>
  <si>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</si>
  <si>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</si>
  <si>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</si>
  <si>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</si>
  <si>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</si>
  <si>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</si>
  <si>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</si>
  <si>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</si>
  <si>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</si>
  <si>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</si>
  <si>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</si>
  <si>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</si>
  <si>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</si>
  <si>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</si>
  <si>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</si>
  <si>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</si>
  <si>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</si>
  <si>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</si>
  <si>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</si>
  <si>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</si>
  <si>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</si>
  <si>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</si>
  <si>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</si>
  <si>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</si>
  <si>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</si>
  <si>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</si>
  <si>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</si>
  <si>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</si>
  <si>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</si>
  <si>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</si>
  <si>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</si>
  <si>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</si>
  <si>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</si>
  <si>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</si>
  <si>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</si>
  <si>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</si>
  <si>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</si>
  <si>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</si>
  <si>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</si>
  <si>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</si>
  <si>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</si>
  <si>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</si>
  <si>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</si>
  <si>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</si>
  <si>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</si>
  <si>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</si>
  <si>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</si>
  <si>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</si>
  <si>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</si>
  <si>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</si>
  <si>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</si>
  <si>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</si>
  <si>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</si>
  <si>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</si>
  <si>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</si>
  <si>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</si>
  <si>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</si>
  <si>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</si>
  <si>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</si>
  <si>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</si>
  <si>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</si>
  <si>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</si>
  <si>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</si>
  <si>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</si>
  <si>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</si>
  <si>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</si>
  <si>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</si>
  <si>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</si>
  <si>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</si>
  <si>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</si>
  <si>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</si>
  <si>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</si>
  <si>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</si>
  <si>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</si>
  <si>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</si>
  <si>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</si>
  <si>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</si>
  <si>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</si>
  <si>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</si>
  <si>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</si>
  <si>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</si>
  <si>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</si>
  <si>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</si>
  <si>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</si>
  <si>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</si>
  <si>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</si>
  <si>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</si>
  <si>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</si>
  <si>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</si>
  <si>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</si>
  <si>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</si>
  <si>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</si>
  <si>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</si>
  <si>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</si>
  <si>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</si>
  <si>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</si>
  <si>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</si>
  <si>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</si>
  <si>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</si>
  <si>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</si>
  <si>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</si>
  <si>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</si>
  <si>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</si>
  <si>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</si>
  <si>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</si>
  <si>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</si>
  <si>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</si>
  <si>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</si>
  <si>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</si>
  <si>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</si>
  <si>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</si>
  <si>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</si>
  <si>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</si>
  <si>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</si>
  <si>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</si>
  <si>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</si>
  <si>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</si>
  <si>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</si>
  <si>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</si>
  <si>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</si>
  <si>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</si>
  <si>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</si>
  <si>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</si>
  <si>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</si>
  <si>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</si>
  <si>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</si>
  <si>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</si>
  <si>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</si>
  <si>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</si>
  <si>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</si>
  <si>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</si>
  <si>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</si>
  <si>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</si>
  <si>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</si>
  <si>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</si>
  <si>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</si>
  <si>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</si>
  <si>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</si>
  <si>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</si>
  <si>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</si>
  <si>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</si>
  <si>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</si>
  <si>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</si>
  <si>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</si>
  <si>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</si>
  <si>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</si>
  <si>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</si>
  <si>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</si>
  <si>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</si>
  <si>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</si>
  <si>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</si>
  <si>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</si>
  <si>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</si>
  <si>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</si>
  <si>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</si>
  <si>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</si>
  <si>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</si>
  <si>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</si>
  <si>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</si>
  <si>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</si>
  <si>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</si>
  <si>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</si>
  <si>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</si>
  <si>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</si>
  <si>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</si>
  <si>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</si>
  <si>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</si>
  <si>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</si>
  <si>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</si>
  <si>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</si>
  <si>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</si>
  <si>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</si>
  <si>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</si>
  <si>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</si>
  <si>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</si>
  <si>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</si>
  <si>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</si>
  <si>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</si>
  <si>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</si>
  <si>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</si>
  <si>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</si>
  <si>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</si>
  <si>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</si>
  <si>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</si>
  <si>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</si>
  <si>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</si>
  <si>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</si>
  <si>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</si>
  <si>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</si>
  <si>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</si>
  <si>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</si>
  <si>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</si>
  <si>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</si>
  <si>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</si>
  <si>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</si>
  <si>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</si>
  <si>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</si>
  <si>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</si>
  <si>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</si>
  <si>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</si>
  <si>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</si>
  <si>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</si>
  <si>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</si>
  <si>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</si>
  <si>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</si>
  <si>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</si>
  <si>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</si>
  <si>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</si>
  <si>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</si>
  <si>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</si>
  <si>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</si>
  <si>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</si>
  <si>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</si>
  <si>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</si>
  <si>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</si>
  <si>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</si>
  <si>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</si>
  <si>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</si>
  <si>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</si>
  <si>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</si>
  <si>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</si>
  <si>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</si>
  <si>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</si>
  <si>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</si>
  <si>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</si>
  <si>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</si>
  <si>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</si>
  <si>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</si>
  <si>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</si>
  <si>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</si>
  <si>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</si>
  <si>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</si>
  <si>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</si>
  <si>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</si>
  <si>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</si>
  <si>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</si>
  <si>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</si>
  <si>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</si>
  <si>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</si>
  <si>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</si>
  <si>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</si>
  <si>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</si>
  <si>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</si>
  <si>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</si>
  <si>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</si>
  <si>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</si>
  <si>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</si>
  <si>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</si>
  <si>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</si>
  <si>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</si>
  <si>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</si>
  <si>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</si>
  <si>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</si>
  <si>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</si>
  <si>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</si>
  <si>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</si>
  <si>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</si>
  <si>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</si>
  <si>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</si>
  <si>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</si>
  <si>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</si>
  <si>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</si>
  <si>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</si>
  <si>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</si>
  <si>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</si>
  <si>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</si>
  <si>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</si>
  <si>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</si>
  <si>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</si>
  <si>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</si>
  <si>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</si>
  <si>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</si>
  <si>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</si>
  <si>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</si>
  <si>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</si>
  <si>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</si>
  <si>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</si>
  <si>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</si>
  <si>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</si>
  <si>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</si>
  <si>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</si>
  <si>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</si>
  <si>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</si>
  <si>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</si>
  <si>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</si>
  <si>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</si>
  <si>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</si>
  <si>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</si>
  <si>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</si>
  <si>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</si>
  <si>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</si>
  <si>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</si>
  <si>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</si>
  <si>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</si>
  <si>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</si>
  <si>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</si>
  <si>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</si>
  <si>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</si>
  <si>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</si>
  <si>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</si>
  <si>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</si>
  <si>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</si>
  <si>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</si>
  <si>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</si>
  <si>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</si>
  <si>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</si>
  <si>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</si>
  <si>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</si>
  <si>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</si>
  <si>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</si>
  <si>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</si>
  <si>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</si>
  <si>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</si>
  <si>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</si>
  <si>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</si>
  <si>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</si>
  <si>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</si>
  <si>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</si>
  <si>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</si>
  <si>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</si>
  <si>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</si>
  <si>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</si>
  <si>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</si>
  <si>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</si>
  <si>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</si>
  <si>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</si>
  <si>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</si>
  <si>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</si>
  <si>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</si>
  <si>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</si>
  <si>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</si>
  <si>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</si>
  <si>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</si>
  <si>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</si>
  <si>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</si>
  <si>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</si>
  <si>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</si>
  <si>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</si>
  <si>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</si>
  <si>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</si>
  <si>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</si>
  <si>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</si>
  <si>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</si>
  <si>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</si>
  <si>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</si>
  <si>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</si>
  <si>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</si>
  <si>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</si>
  <si>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</si>
  <si>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</si>
  <si>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</si>
  <si>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</si>
  <si>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</si>
  <si>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</si>
  <si>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</si>
  <si>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</si>
  <si>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</si>
  <si>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</si>
  <si>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</si>
  <si>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</si>
  <si>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</si>
  <si>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</si>
  <si>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</si>
  <si>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</si>
  <si>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</si>
  <si>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</si>
  <si>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</si>
  <si>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</si>
  <si>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</si>
  <si>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</si>
  <si>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</si>
  <si>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</si>
  <si>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</si>
  <si>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</si>
  <si>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</si>
  <si>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</si>
  <si>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</si>
  <si>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</si>
  <si>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</si>
  <si>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</si>
  <si>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</si>
  <si>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</si>
  <si>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</si>
  <si>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</si>
  <si>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</si>
  <si>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</si>
  <si>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</si>
  <si>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</si>
  <si>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</si>
  <si>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</si>
  <si>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</si>
  <si>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</si>
  <si>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</si>
  <si>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</si>
  <si>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</si>
  <si>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</si>
  <si>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</si>
  <si>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</si>
  <si>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</si>
  <si>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</si>
  <si>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</si>
  <si>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</si>
  <si>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</si>
  <si>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</si>
  <si>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</si>
  <si>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</si>
  <si>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</si>
  <si>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</si>
  <si>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</si>
  <si>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</si>
  <si>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</si>
  <si>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</si>
  <si>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</si>
  <si>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</si>
  <si>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</si>
  <si>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</si>
  <si>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</si>
  <si>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</si>
  <si>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</si>
  <si>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</si>
  <si>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</si>
  <si>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</si>
  <si>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</si>
  <si>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</si>
  <si>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</si>
  <si>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</si>
  <si>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</si>
  <si>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</si>
  <si>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</si>
  <si>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</si>
  <si>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</si>
  <si>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</si>
  <si>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</si>
  <si>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</si>
  <si>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</si>
  <si>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</si>
  <si>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</si>
  <si>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</si>
  <si>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</si>
  <si>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</si>
  <si>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</si>
  <si>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</si>
  <si>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</si>
  <si>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</si>
  <si>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</si>
  <si>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</si>
  <si>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</si>
  <si>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</si>
  <si>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</si>
  <si>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</si>
  <si>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</si>
  <si>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</si>
  <si>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</si>
  <si>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</si>
  <si>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</si>
  <si>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</si>
  <si>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</si>
  <si>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</si>
  <si>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</si>
  <si>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</si>
  <si>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</si>
  <si>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</si>
  <si>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</si>
  <si>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</si>
  <si>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</si>
  <si>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</si>
  <si>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</si>
  <si>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</si>
  <si>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</si>
  <si>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</si>
  <si>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</si>
  <si>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</si>
  <si>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</si>
  <si>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</si>
  <si>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</si>
  <si>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</si>
  <si>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</si>
  <si>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</si>
  <si>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</si>
  <si>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</si>
  <si>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</si>
  <si>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</si>
  <si>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</si>
  <si>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</si>
  <si>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</si>
  <si>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</si>
  <si>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</si>
  <si>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</si>
  <si>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</si>
  <si>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</si>
  <si>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</si>
  <si>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</si>
  <si>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</si>
  <si>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</si>
  <si>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</si>
  <si>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</si>
  <si>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</si>
  <si>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</si>
  <si>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</si>
  <si>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</si>
  <si>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</si>
  <si>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</si>
  <si>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</si>
  <si>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</si>
  <si>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</si>
  <si>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</si>
  <si>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</si>
  <si>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</si>
  <si>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</si>
  <si>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</si>
  <si>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</si>
  <si>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</si>
  <si>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</si>
  <si>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</si>
  <si>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</si>
  <si>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</si>
  <si>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</si>
  <si>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</si>
  <si>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</si>
  <si>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</si>
  <si>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</si>
  <si>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</si>
  <si>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</si>
  <si>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</si>
  <si>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</si>
  <si>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</si>
  <si>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</si>
  <si>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</si>
  <si>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</si>
  <si>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</si>
  <si>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</si>
  <si>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</si>
  <si>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</si>
  <si>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</si>
  <si>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</si>
  <si>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</si>
  <si>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</si>
  <si>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</si>
  <si>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</si>
  <si>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</si>
  <si>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</si>
  <si>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</si>
  <si>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</si>
  <si>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</si>
  <si>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</si>
  <si>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</si>
  <si>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</si>
  <si>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</si>
  <si>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</si>
  <si>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</si>
  <si>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</si>
  <si>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</si>
  <si>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</si>
  <si>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</si>
  <si>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</si>
  <si>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</si>
  <si>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</si>
  <si>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</si>
  <si>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</si>
  <si>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</si>
  <si>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</si>
  <si>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</si>
  <si>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</si>
  <si>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</si>
  <si>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</si>
  <si>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</si>
  <si>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</si>
  <si>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</si>
  <si>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</si>
  <si>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</si>
  <si>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</si>
  <si>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</si>
  <si>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</si>
  <si>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</si>
  <si>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</si>
  <si>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</si>
  <si>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</si>
  <si>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</si>
  <si>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</si>
  <si>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</si>
  <si>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</si>
  <si>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</si>
  <si>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</si>
  <si>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</si>
  <si>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</si>
  <si>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</si>
  <si>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</si>
  <si>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</si>
  <si>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</si>
  <si>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</si>
  <si>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</si>
  <si>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</si>
  <si>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</si>
  <si>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</si>
  <si>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</si>
  <si>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</si>
  <si>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</si>
  <si>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</si>
  <si>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</si>
  <si>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</si>
  <si>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</si>
  <si>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</si>
  <si>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</si>
  <si>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</si>
  <si>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</si>
  <si>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</si>
  <si>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</si>
  <si>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</si>
  <si>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</si>
  <si>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</si>
  <si>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</si>
  <si>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</si>
  <si>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</si>
  <si>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</si>
  <si>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</si>
  <si>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</si>
  <si>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</si>
  <si>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</si>
  <si>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</si>
  <si>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</si>
  <si>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</si>
  <si>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</si>
  <si>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</si>
  <si>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</si>
  <si>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</si>
  <si>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</si>
  <si>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</si>
  <si>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</si>
  <si>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</si>
  <si>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</si>
  <si>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</si>
  <si>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</si>
  <si>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</si>
  <si>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</si>
  <si>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</si>
  <si>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</si>
  <si>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</si>
  <si>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</si>
  <si>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</si>
  <si>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</si>
  <si>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</si>
  <si>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</si>
  <si>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</si>
  <si>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</si>
  <si>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</si>
  <si>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</si>
  <si>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</si>
  <si>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</si>
  <si>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</si>
  <si>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</si>
  <si>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</si>
  <si>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</si>
  <si>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</si>
  <si>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</si>
  <si>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</si>
  <si>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</si>
  <si>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</si>
  <si>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</si>
  <si>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</si>
  <si>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</si>
  <si>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</si>
  <si>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</si>
  <si>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</si>
  <si>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</si>
  <si>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</si>
  <si>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</si>
  <si>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</si>
  <si>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</si>
  <si>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</si>
  <si>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</si>
  <si>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</si>
  <si>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</si>
  <si>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</si>
  <si>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</si>
  <si>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</si>
  <si>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</si>
  <si>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</si>
  <si>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</si>
  <si>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</si>
  <si>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</si>
  <si>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</si>
  <si>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</si>
  <si>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</si>
  <si>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</si>
  <si>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</si>
  <si>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</si>
  <si>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</si>
  <si>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</si>
  <si>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</si>
  <si>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</si>
  <si>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</si>
  <si>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</si>
  <si>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</si>
  <si>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</si>
  <si>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</si>
  <si>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</si>
  <si>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</si>
  <si>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</si>
  <si>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</si>
  <si>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</si>
  <si>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</si>
  <si>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</si>
  <si>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</si>
  <si>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</si>
  <si>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</si>
  <si>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</si>
  <si>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</si>
  <si>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</si>
  <si>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</si>
  <si>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</si>
  <si>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</si>
  <si>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</si>
  <si>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</si>
  <si>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</si>
  <si>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</si>
  <si>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</si>
  <si>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</si>
  <si>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</si>
  <si>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</si>
  <si>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</si>
  <si>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</si>
  <si>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</si>
  <si>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</si>
  <si>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</si>
  <si>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</si>
  <si>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</si>
  <si>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</si>
  <si>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</si>
  <si>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</si>
  <si>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</si>
  <si>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</si>
  <si>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</si>
  <si>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</si>
  <si>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</si>
  <si>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</si>
  <si>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</si>
  <si>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</si>
  <si>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</si>
  <si>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</si>
  <si>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</si>
  <si>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</si>
  <si>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</si>
  <si>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</si>
  <si>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</si>
  <si>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</si>
  <si>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</si>
  <si>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</si>
  <si>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</si>
  <si>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</si>
  <si>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</si>
  <si>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</si>
  <si>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</si>
  <si>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</si>
  <si>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</si>
  <si>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</si>
  <si>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</si>
  <si>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</si>
  <si>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</si>
  <si>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</si>
  <si>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</si>
  <si>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</si>
  <si>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</si>
  <si>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</si>
  <si>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</si>
  <si>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</si>
  <si>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</si>
  <si>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</si>
  <si>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</si>
  <si>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</si>
  <si>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</si>
  <si>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</si>
  <si>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</si>
  <si>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</si>
  <si>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</si>
  <si>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</si>
  <si>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</si>
  <si>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</si>
  <si>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</si>
  <si>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</si>
  <si>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</si>
  <si>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</si>
  <si>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</si>
  <si>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</si>
  <si>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</si>
  <si>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</si>
  <si>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</si>
  <si>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</si>
  <si>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</si>
  <si>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</si>
  <si>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</si>
  <si>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</si>
  <si>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</si>
  <si>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</si>
  <si>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</si>
  <si>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</si>
  <si>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</si>
  <si>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</si>
  <si>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</si>
  <si>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</si>
  <si>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</si>
  <si>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</si>
  <si>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</si>
  <si>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</si>
  <si>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</si>
  <si>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</si>
  <si>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</si>
  <si>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</si>
  <si>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</si>
  <si>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</si>
  <si>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</si>
  <si>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</si>
  <si>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</si>
  <si>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</si>
  <si>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</si>
  <si>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</si>
  <si>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</si>
  <si>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</si>
  <si>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</si>
  <si>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</si>
  <si>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</si>
  <si>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</si>
  <si>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</si>
  <si>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</si>
  <si>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</si>
  <si>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</si>
  <si>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</si>
  <si>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</si>
  <si>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</si>
  <si>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</si>
  <si>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</si>
  <si>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</si>
  <si>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</si>
  <si>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</si>
  <si>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</si>
  <si>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</si>
  <si>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</si>
  <si>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</si>
  <si>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</si>
  <si>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</si>
  <si>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</si>
  <si>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</si>
  <si>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</si>
  <si>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</si>
  <si>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</si>
  <si>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</si>
  <si>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</si>
  <si>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</si>
  <si>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</si>
  <si>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</si>
  <si>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</si>
  <si>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</si>
  <si>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</si>
  <si>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</si>
  <si>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</si>
  <si>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</si>
  <si>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</si>
  <si>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</si>
  <si>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</si>
  <si>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</si>
  <si>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</si>
  <si>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</si>
  <si>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</si>
  <si>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</si>
  <si>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</si>
  <si>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</si>
  <si>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</si>
  <si>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</si>
  <si>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</si>
  <si>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</si>
  <si>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</si>
  <si>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</si>
  <si>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</si>
  <si>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</si>
  <si>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</si>
  <si>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</si>
  <si>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</si>
  <si>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</si>
  <si>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</si>
  <si>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</si>
  <si>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</si>
  <si>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</si>
  <si>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</si>
  <si>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</si>
  <si>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</si>
  <si>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</si>
  <si>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</si>
  <si>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</si>
  <si>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</si>
  <si>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</si>
  <si>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</si>
  <si>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</si>
  <si>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</si>
  <si>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</si>
  <si>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</si>
  <si>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</si>
  <si>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</si>
  <si>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</si>
  <si>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</si>
  <si>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</si>
  <si>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</si>
  <si>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</si>
  <si>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</si>
  <si>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</si>
  <si>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</si>
  <si>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</si>
  <si>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</si>
  <si>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</si>
  <si>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</si>
  <si>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</si>
  <si>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</si>
  <si>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</si>
  <si>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</si>
  <si>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</si>
  <si>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</si>
  <si>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</si>
  <si>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</si>
  <si>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</si>
  <si>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</si>
  <si>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</si>
  <si>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</si>
  <si>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</si>
  <si>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</si>
  <si>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</si>
  <si>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</si>
  <si>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</si>
  <si>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</si>
  <si>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</si>
  <si>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</si>
  <si>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</si>
  <si>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</si>
  <si>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</si>
  <si>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</si>
  <si>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</si>
  <si>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</si>
  <si>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</si>
  <si>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</si>
  <si>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</si>
  <si>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</si>
  <si>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</si>
  <si>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</si>
  <si>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</si>
  <si>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</si>
  <si>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</si>
  <si>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</si>
  <si>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</si>
  <si>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</si>
  <si>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</si>
  <si>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</si>
  <si>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</si>
  <si>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</si>
  <si>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</si>
  <si>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</si>
  <si>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</si>
  <si>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</si>
  <si>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</si>
  <si>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</si>
  <si>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</si>
  <si>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</si>
  <si>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</si>
  <si>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</si>
  <si>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</si>
  <si>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</si>
  <si>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</si>
  <si>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</si>
  <si>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</si>
  <si>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</si>
  <si>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</si>
  <si>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</si>
  <si>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</si>
  <si>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</si>
  <si>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</si>
  <si>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</si>
  <si>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</si>
  <si>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</si>
  <si>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</si>
  <si>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</si>
  <si>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</si>
  <si>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</si>
  <si>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</si>
  <si>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</si>
  <si>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</si>
  <si>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</si>
  <si>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</si>
  <si>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</si>
  <si>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</si>
  <si>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</si>
  <si>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</si>
  <si>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</si>
  <si>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</si>
  <si>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</si>
  <si>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</si>
  <si>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</si>
  <si>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</si>
  <si>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</si>
  <si>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</si>
  <si>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</si>
  <si>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</si>
  <si>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</si>
  <si>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</si>
  <si>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</si>
  <si>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</si>
  <si>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</si>
  <si>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</si>
  <si>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</si>
  <si>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</si>
  <si>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</si>
  <si>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</si>
  <si>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</si>
  <si>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</si>
  <si>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</si>
  <si>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</si>
  <si>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</si>
  <si>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</si>
  <si>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</si>
  <si>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</si>
  <si>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</si>
  <si>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</si>
  <si>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</si>
  <si>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</si>
  <si>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</si>
  <si>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</si>
  <si>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</si>
  <si>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</si>
  <si>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</si>
  <si>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</si>
  <si>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</si>
  <si>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</si>
  <si>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</si>
  <si>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</si>
  <si>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</si>
  <si>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</si>
  <si>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</si>
  <si>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</si>
  <si>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</si>
  <si>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</si>
  <si>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</si>
  <si>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</si>
  <si>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</si>
  <si>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</si>
  <si>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</si>
  <si>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</si>
  <si>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</si>
  <si>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</si>
  <si>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</si>
  <si>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</si>
  <si>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</si>
  <si>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</si>
  <si>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</si>
  <si>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</si>
  <si>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</si>
  <si>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</si>
  <si>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</si>
  <si>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</si>
  <si>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</si>
  <si>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</si>
  <si>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</si>
  <si>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</si>
  <si>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</si>
  <si>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</si>
  <si>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</si>
  <si>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</si>
  <si>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</si>
  <si>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</si>
  <si>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</si>
  <si>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</si>
  <si>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</si>
  <si>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</si>
  <si>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</si>
  <si>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</si>
  <si>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</si>
  <si>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</si>
  <si>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</si>
  <si>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</si>
  <si>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</si>
  <si>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</si>
  <si>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</si>
  <si>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</si>
  <si>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</si>
  <si>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</si>
  <si>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</si>
  <si>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</si>
  <si>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</si>
  <si>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</si>
  <si>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</si>
  <si>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</si>
  <si>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</si>
  <si>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</si>
  <si>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</si>
  <si>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</si>
  <si>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</si>
  <si>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</si>
  <si>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</si>
  <si>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</si>
  <si>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</si>
  <si>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</si>
  <si>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</si>
  <si>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</si>
  <si>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</si>
  <si>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</si>
  <si>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</si>
  <si>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</si>
  <si>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</si>
  <si>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</si>
  <si>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</si>
  <si>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</si>
  <si>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</si>
  <si>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</si>
  <si>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</si>
  <si>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</si>
  <si>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</si>
  <si>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</si>
  <si>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</si>
  <si>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</si>
  <si>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</si>
  <si>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</si>
  <si>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</si>
  <si>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</si>
  <si>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</si>
  <si>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</si>
  <si>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</si>
  <si>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</si>
  <si>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</si>
  <si>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</si>
  <si>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</si>
  <si>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</si>
  <si>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</si>
  <si>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</si>
  <si>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</si>
  <si>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</si>
  <si>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</si>
  <si>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</si>
  <si>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</si>
  <si>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</si>
  <si>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</si>
  <si>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</si>
  <si>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</si>
  <si>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</si>
  <si>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</si>
  <si>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</si>
  <si>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</si>
  <si>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</si>
  <si>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</si>
  <si>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</si>
  <si>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</si>
  <si>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</si>
  <si>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</si>
  <si>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</si>
  <si>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</si>
  <si>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</si>
  <si>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</si>
  <si>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</si>
  <si>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</si>
  <si>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</si>
  <si>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</si>
  <si>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</si>
  <si>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</si>
  <si>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</si>
  <si>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</si>
  <si>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</si>
  <si>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</si>
  <si>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</si>
  <si>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</si>
  <si>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</si>
  <si>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</si>
  <si>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</si>
  <si>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</si>
  <si>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</si>
  <si>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</si>
  <si>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</si>
  <si>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</si>
  <si>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</si>
  <si>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</si>
  <si>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</si>
  <si>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</si>
  <si>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</si>
  <si>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</si>
  <si>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</si>
  <si>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</si>
  <si>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</si>
  <si>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</si>
  <si>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</si>
  <si>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</si>
  <si>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</si>
  <si>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</si>
  <si>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</si>
  <si>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</si>
  <si>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</si>
  <si>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</si>
  <si>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</si>
  <si>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</si>
  <si>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</si>
  <si>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</si>
  <si>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</si>
  <si>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</si>
  <si>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</si>
  <si>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</si>
  <si>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</si>
  <si>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</si>
  <si>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</si>
  <si>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</si>
  <si>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</si>
  <si>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</si>
  <si>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</si>
  <si>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</si>
  <si>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</si>
  <si>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</si>
  <si>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</si>
  <si>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</si>
  <si>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</si>
  <si>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</si>
  <si>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</si>
  <si>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</si>
  <si>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</si>
  <si>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</si>
  <si>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</si>
  <si>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</si>
  <si>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</si>
  <si>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</si>
  <si>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</si>
  <si>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</si>
  <si>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</si>
  <si>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</si>
  <si>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</si>
  <si>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</si>
  <si>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</si>
  <si>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</si>
  <si>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</si>
  <si>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</si>
  <si>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</si>
  <si>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</si>
  <si>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</si>
  <si>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</si>
  <si>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</si>
  <si>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</si>
  <si>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</si>
  <si>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</si>
  <si>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</si>
  <si>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</si>
  <si>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</si>
  <si>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</si>
  <si>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</si>
  <si>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</si>
  <si>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</si>
  <si>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</si>
  <si>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</si>
  <si>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</si>
  <si>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</si>
  <si>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</si>
  <si>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</si>
  <si>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</si>
  <si>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</si>
  <si>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</si>
  <si>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</si>
  <si>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</si>
  <si>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</si>
  <si>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</si>
  <si>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</si>
  <si>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</si>
  <si>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</si>
  <si>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</si>
  <si>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</si>
  <si>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</si>
  <si>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</si>
  <si>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</si>
  <si>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</si>
  <si>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</si>
  <si>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</si>
  <si>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</si>
  <si>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</si>
  <si>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</si>
  <si>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</si>
  <si>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</si>
  <si>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</si>
  <si>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</si>
  <si>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</si>
  <si>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</si>
  <si>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</si>
  <si>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</si>
  <si>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</si>
  <si>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</si>
  <si>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</si>
  <si>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</si>
  <si>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</si>
  <si>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</si>
  <si>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</si>
  <si>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</si>
  <si>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</si>
  <si>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</si>
  <si>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</si>
  <si>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</si>
  <si>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</si>
  <si>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</si>
  <si>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</si>
  <si>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</si>
  <si>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</si>
  <si>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</si>
  <si>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</si>
  <si>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</si>
  <si>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</si>
  <si>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</si>
  <si>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</si>
  <si>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</si>
  <si>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</si>
  <si>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</si>
  <si>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</si>
  <si>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</si>
  <si>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</si>
  <si>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</si>
  <si>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</si>
  <si>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</si>
  <si>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</si>
  <si>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</si>
  <si>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</si>
  <si>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</si>
  <si>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</si>
  <si>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</si>
  <si>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</si>
  <si>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</si>
  <si>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</si>
  <si>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</si>
  <si>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</si>
  <si>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</si>
  <si>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</si>
  <si>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</si>
  <si>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</si>
  <si>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</si>
  <si>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</si>
  <si>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</si>
  <si>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</si>
  <si>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</si>
  <si>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</si>
  <si>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</si>
  <si>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</si>
  <si>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</si>
  <si>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</si>
  <si>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</si>
  <si>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</si>
  <si>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</si>
  <si>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</si>
  <si>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</si>
  <si>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</si>
  <si>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</si>
  <si>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</si>
  <si>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</si>
  <si>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</si>
  <si>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</si>
  <si>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</si>
  <si>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</si>
  <si>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</si>
  <si>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</si>
  <si>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</si>
  <si>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</si>
  <si>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</si>
  <si>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</si>
  <si>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</si>
  <si>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</si>
  <si>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</si>
  <si>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</si>
  <si>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</si>
  <si>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</si>
  <si>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</si>
  <si>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</si>
  <si>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</si>
  <si>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</si>
  <si>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</si>
  <si>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</si>
  <si>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</si>
  <si>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</si>
  <si>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</si>
  <si>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</si>
  <si>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</si>
  <si>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</si>
  <si>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</si>
  <si>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</si>
  <si>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</si>
  <si>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</si>
  <si>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</si>
  <si>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</si>
  <si>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</si>
  <si>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</si>
  <si>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</si>
  <si>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</si>
  <si>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</si>
  <si>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</si>
  <si>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</si>
  <si>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</si>
  <si>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</si>
  <si>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</si>
  <si>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</si>
  <si>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</si>
  <si>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</si>
  <si>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</si>
  <si>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</si>
  <si>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</si>
  <si>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</si>
  <si>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</si>
  <si>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</si>
  <si>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</si>
  <si>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</si>
  <si>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</si>
  <si>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</si>
  <si>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</si>
  <si>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</si>
  <si>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</si>
  <si>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</si>
  <si>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</si>
  <si>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</si>
  <si>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</si>
  <si>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</si>
  <si>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</si>
  <si>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</si>
  <si>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</si>
  <si>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</si>
  <si>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</si>
  <si>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</si>
  <si>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</si>
  <si>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</si>
  <si>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</si>
  <si>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</si>
  <si>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</si>
  <si>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</si>
  <si>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</si>
  <si>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</si>
  <si>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</si>
  <si>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</si>
  <si>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</si>
  <si>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</si>
  <si>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</si>
  <si>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</si>
  <si>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</si>
  <si>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</si>
  <si>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</si>
  <si>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</si>
  <si>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</si>
  <si>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</si>
  <si>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</si>
  <si>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</si>
  <si>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</si>
  <si>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</si>
  <si>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</si>
  <si>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</si>
  <si>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</si>
  <si>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</si>
  <si>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</si>
  <si>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</si>
  <si>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</si>
  <si>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</si>
  <si>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</si>
  <si>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</si>
  <si>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</si>
  <si>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</si>
  <si>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</si>
  <si>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</si>
  <si>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</si>
  <si>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</si>
  <si>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</si>
  <si>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</si>
  <si>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</si>
  <si>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</si>
  <si>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</si>
  <si>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</si>
  <si>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</si>
  <si>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</si>
  <si>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</si>
  <si>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</si>
  <si>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</si>
  <si>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</si>
  <si>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</si>
  <si>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</si>
  <si>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</si>
  <si>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</si>
  <si>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</si>
  <si>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</si>
  <si>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</si>
  <si>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</si>
  <si>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</si>
  <si>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</si>
  <si>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</si>
  <si>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</si>
  <si>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</si>
  <si>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</si>
  <si>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</si>
  <si>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</si>
  <si>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</si>
  <si>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</si>
  <si>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</si>
  <si>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</si>
  <si>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</si>
  <si>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</si>
  <si>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</si>
  <si>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</si>
  <si>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</si>
  <si>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</si>
  <si>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</si>
  <si>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</si>
  <si>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</si>
  <si>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</si>
  <si>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</si>
  <si>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</si>
  <si>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</si>
  <si>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</si>
  <si>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</si>
  <si>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</si>
  <si>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</si>
  <si>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</si>
  <si>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</si>
  <si>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</si>
  <si>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</si>
  <si>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</si>
  <si>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</si>
  <si>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</si>
  <si>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</si>
  <si>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</si>
  <si>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</si>
  <si>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</si>
  <si>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</si>
  <si>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</si>
  <si>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</si>
  <si>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</si>
  <si>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</si>
  <si>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</si>
  <si>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</si>
  <si>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</si>
  <si>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</si>
  <si>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</si>
  <si>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</si>
  <si>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</si>
  <si>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</si>
  <si>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</si>
  <si>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</si>
  <si>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</si>
  <si>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</si>
  <si>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</si>
  <si>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</si>
  <si>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</si>
  <si>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</si>
  <si>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</si>
  <si>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</si>
  <si>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</si>
  <si>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</si>
  <si>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</si>
  <si>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</si>
  <si>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</si>
  <si>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</si>
  <si>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</si>
  <si>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</si>
  <si>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</si>
  <si>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</si>
  <si>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</si>
  <si>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</si>
  <si>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</si>
  <si>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</si>
  <si>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</si>
  <si>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</si>
  <si>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</si>
  <si>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</si>
  <si>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</si>
  <si>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</si>
  <si>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</si>
  <si>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</si>
  <si>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</si>
  <si>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</si>
  <si>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</si>
  <si>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</si>
  <si>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</si>
  <si>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</si>
  <si>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</si>
  <si>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</si>
  <si>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</si>
  <si>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</si>
  <si>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</si>
  <si>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</si>
  <si>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</si>
  <si>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</si>
  <si>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</si>
  <si>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</si>
  <si>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</si>
  <si>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</si>
  <si>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</si>
  <si>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</si>
  <si>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</si>
  <si>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</si>
  <si>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</si>
  <si>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</si>
  <si>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</si>
  <si>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</si>
  <si>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</si>
  <si>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</si>
  <si>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</si>
  <si>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</si>
  <si>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</si>
  <si>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</si>
  <si>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</si>
  <si>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</si>
  <si>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</si>
  <si>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</si>
  <si>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</si>
  <si>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</si>
  <si>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</si>
  <si>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</si>
  <si>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</si>
  <si>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</si>
  <si>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</si>
  <si>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</si>
  <si>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</si>
  <si>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</si>
  <si>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</si>
  <si>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</si>
  <si>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</si>
  <si>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</si>
  <si>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</si>
  <si>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</si>
  <si>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</si>
  <si>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</si>
  <si>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</si>
  <si>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</si>
  <si>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</si>
  <si>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</si>
  <si>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</si>
  <si>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</si>
  <si>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</si>
  <si>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</si>
  <si>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</si>
  <si>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</si>
  <si>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</si>
  <si>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</si>
  <si>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</si>
  <si>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</si>
  <si>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</si>
  <si>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</si>
  <si>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</si>
  <si>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</si>
  <si>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</si>
  <si>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</si>
  <si>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</si>
  <si>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</si>
  <si>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</si>
  <si>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</si>
  <si>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</si>
  <si>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</si>
  <si>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</si>
  <si>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</si>
  <si>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</si>
  <si>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</si>
  <si>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</si>
  <si>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</si>
  <si>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</si>
  <si>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</si>
  <si>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</si>
  <si>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</si>
  <si>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</si>
  <si>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</si>
  <si>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</si>
  <si>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</si>
  <si>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</si>
  <si>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</si>
  <si>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</si>
  <si>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</si>
  <si>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</si>
  <si>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</si>
  <si>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</si>
  <si>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</si>
  <si>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</si>
  <si>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</si>
  <si>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</si>
  <si>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</si>
  <si>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</si>
  <si>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</si>
  <si>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</si>
  <si>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</si>
  <si>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</si>
  <si>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</si>
  <si>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</si>
  <si>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</si>
  <si>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</si>
  <si>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</si>
  <si>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</si>
  <si>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</si>
  <si>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</si>
  <si>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</si>
  <si>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</si>
  <si>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</si>
  <si>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</si>
  <si>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</si>
  <si>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</si>
  <si>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</si>
  <si>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</si>
  <si>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</si>
  <si>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</si>
  <si>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</si>
  <si>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</si>
  <si>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</si>
  <si>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</si>
  <si>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</si>
  <si>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</si>
  <si>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</si>
  <si>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</si>
  <si>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</si>
  <si>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</si>
  <si>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</si>
  <si>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</si>
  <si>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</si>
  <si>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</si>
  <si>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</si>
  <si>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</si>
  <si>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</si>
  <si>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</si>
  <si>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</si>
  <si>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</si>
  <si>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</si>
  <si>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</si>
  <si>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</si>
  <si>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</si>
  <si>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</si>
  <si>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</si>
  <si>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</si>
  <si>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</si>
  <si>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</si>
  <si>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</si>
  <si>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</si>
  <si>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</si>
  <si>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</si>
  <si>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</si>
  <si>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</si>
  <si>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</si>
  <si>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</si>
  <si>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</si>
  <si>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</si>
  <si>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</si>
  <si>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</si>
  <si>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</si>
  <si>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</si>
  <si>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</si>
  <si>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</si>
  <si>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</si>
  <si>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</si>
  <si>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</si>
  <si>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</si>
  <si>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</si>
  <si>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</si>
  <si>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</si>
  <si>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</si>
  <si>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</si>
  <si>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</si>
  <si>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</si>
  <si>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</si>
  <si>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</si>
  <si>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</si>
  <si>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</si>
  <si>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</si>
  <si>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</si>
  <si>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</si>
  <si>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</si>
  <si>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</si>
  <si>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</si>
  <si>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</si>
  <si>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</si>
  <si>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</si>
  <si>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</si>
  <si>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</si>
  <si>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</si>
  <si>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</si>
  <si>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</si>
  <si>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</si>
  <si>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</si>
  <si>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</si>
  <si>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</si>
  <si>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</si>
  <si>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</si>
  <si>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</si>
  <si>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</si>
  <si>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</si>
  <si>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</si>
  <si>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</si>
  <si>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</si>
  <si>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</si>
  <si>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</si>
  <si>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</si>
  <si>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</si>
  <si>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</si>
  <si>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</si>
  <si>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</si>
  <si>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</si>
  <si>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</si>
  <si>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</si>
  <si>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</si>
  <si>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</si>
  <si>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</si>
  <si>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</si>
  <si>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</si>
  <si>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</si>
  <si>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</si>
  <si>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</si>
  <si>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</si>
  <si>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</si>
  <si>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</si>
  <si>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</si>
  <si>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</si>
  <si>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</si>
  <si>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</si>
  <si>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</si>
  <si>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</si>
  <si>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</si>
  <si>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</si>
  <si>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</si>
  <si>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</si>
  <si>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</si>
  <si>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</si>
  <si>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</si>
  <si>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</si>
  <si>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</si>
  <si>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</si>
  <si>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</si>
  <si>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</si>
  <si>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</si>
  <si>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</si>
  <si>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</si>
  <si>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</si>
  <si>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</si>
  <si>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</si>
  <si>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</si>
  <si>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</si>
  <si>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</si>
  <si>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</si>
  <si>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</si>
  <si>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</si>
  <si>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</si>
  <si>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</si>
  <si>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</si>
  <si>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</si>
  <si>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</si>
  <si>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</si>
  <si>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</si>
  <si>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</si>
  <si>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</si>
  <si>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</si>
  <si>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</si>
  <si>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</si>
  <si>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</si>
  <si>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</si>
  <si>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</si>
  <si>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</si>
  <si>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</si>
  <si>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</si>
  <si>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</si>
  <si>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</si>
  <si>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</si>
  <si>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</si>
  <si>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</si>
  <si>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</si>
  <si>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</si>
  <si>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</si>
  <si>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</si>
  <si>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</si>
  <si>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</si>
  <si>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</si>
  <si>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</si>
  <si>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</si>
  <si>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</si>
  <si>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</si>
  <si>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</si>
  <si>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</si>
  <si>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</si>
  <si>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</si>
  <si>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</si>
  <si>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</si>
  <si>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</si>
  <si>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</si>
  <si>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</si>
  <si>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</si>
  <si>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</si>
  <si>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</si>
  <si>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</si>
  <si>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</si>
  <si>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</si>
  <si>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</si>
  <si>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</si>
  <si>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</si>
  <si>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</si>
  <si>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</si>
  <si>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</si>
  <si>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</si>
  <si>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</si>
  <si>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</si>
  <si>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</si>
  <si>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</si>
  <si>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</si>
  <si>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</si>
  <si>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</si>
  <si>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</si>
  <si>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</si>
  <si>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</si>
  <si>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</si>
  <si>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</si>
  <si>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</si>
  <si>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</si>
  <si>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</si>
  <si>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</si>
  <si>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</si>
  <si>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</si>
  <si>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</si>
  <si>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</si>
  <si>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</si>
  <si>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</si>
  <si>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</si>
  <si>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</si>
  <si>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</si>
  <si>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</si>
  <si>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</si>
  <si>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</si>
  <si>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</si>
  <si>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</si>
  <si>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</si>
  <si>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</si>
  <si>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</si>
  <si>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</si>
  <si>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</si>
  <si>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</si>
  <si>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</si>
  <si>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</si>
  <si>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</si>
  <si>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</si>
  <si>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</si>
  <si>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</si>
  <si>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</si>
  <si>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</si>
  <si>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</si>
  <si>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</si>
  <si>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</si>
  <si>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</si>
  <si>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</si>
  <si>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</si>
  <si>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</si>
  <si>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</si>
  <si>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</si>
  <si>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</si>
  <si>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</si>
  <si>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</si>
  <si>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</si>
  <si>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</si>
  <si>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</si>
  <si>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</si>
  <si>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</si>
  <si>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</si>
  <si>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</si>
  <si>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</si>
  <si>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</si>
  <si>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</si>
  <si>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</si>
  <si>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</si>
  <si>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</si>
  <si>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</si>
  <si>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</si>
  <si>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</si>
  <si>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</si>
  <si>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</si>
  <si>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</si>
  <si>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</si>
  <si>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</si>
  <si>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</si>
  <si>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</si>
  <si>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</si>
  <si>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</si>
  <si>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</si>
  <si>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</si>
  <si>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</si>
  <si>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</si>
  <si>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</si>
  <si>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</si>
  <si>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</si>
  <si>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</si>
  <si>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</si>
  <si>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</si>
  <si>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</si>
  <si>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</si>
  <si>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</si>
  <si>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</si>
  <si>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</si>
  <si>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</si>
  <si>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</si>
  <si>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</si>
  <si>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</si>
  <si>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</si>
  <si>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</si>
  <si>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</si>
  <si>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</si>
  <si>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</si>
  <si>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</si>
  <si>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</si>
  <si>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</si>
  <si>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</si>
  <si>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</si>
  <si>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</si>
  <si>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</si>
  <si>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</si>
  <si>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</si>
  <si>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</si>
  <si>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</si>
  <si>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</si>
  <si>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</si>
  <si>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</si>
  <si>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</si>
  <si>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</si>
  <si>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</si>
  <si>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</si>
  <si>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</si>
  <si>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</si>
  <si>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</si>
  <si>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</si>
  <si>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</si>
  <si>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</si>
  <si>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</si>
  <si>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</si>
  <si>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</si>
  <si>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</si>
  <si>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</si>
  <si>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</si>
  <si>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</si>
  <si>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</si>
  <si>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</si>
  <si>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</si>
  <si>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</si>
  <si>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</si>
  <si>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</si>
  <si>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</si>
  <si>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</si>
  <si>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</si>
  <si>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</si>
  <si>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</si>
  <si>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</si>
  <si>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</si>
  <si>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</si>
  <si>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</si>
  <si>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</si>
  <si>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</si>
  <si>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</si>
  <si>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</si>
  <si>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</si>
  <si>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</si>
  <si>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</si>
  <si>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</si>
  <si>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</si>
  <si>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</si>
  <si>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</si>
  <si>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</si>
  <si>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</si>
  <si>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</si>
  <si>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</si>
  <si>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</si>
  <si>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</si>
  <si>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</si>
  <si>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</si>
  <si>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</si>
  <si>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</si>
  <si>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</si>
  <si>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</si>
  <si>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</si>
  <si>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</si>
  <si>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</si>
  <si>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</si>
  <si>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</si>
  <si>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</si>
  <si>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</si>
  <si>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</si>
  <si>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</si>
  <si>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</si>
  <si>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</si>
  <si>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</si>
  <si>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</si>
  <si>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</si>
  <si>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</si>
  <si>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</si>
  <si>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</si>
  <si>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</si>
  <si>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</si>
  <si>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</si>
  <si>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</si>
  <si>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</si>
  <si>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</si>
  <si>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</si>
  <si>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</si>
  <si>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</si>
  <si>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</si>
  <si>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</si>
  <si>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</si>
  <si>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</si>
  <si>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</si>
  <si>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</si>
  <si>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</si>
  <si>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</si>
  <si>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</si>
  <si>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</si>
  <si>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</si>
  <si>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</si>
  <si>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</si>
  <si>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</si>
  <si>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</si>
  <si>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</si>
  <si>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</si>
  <si>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</si>
  <si>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</si>
  <si>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</si>
  <si>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</si>
  <si>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</si>
  <si>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</si>
  <si>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</si>
  <si>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</si>
  <si>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</si>
  <si>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</si>
  <si>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</si>
  <si>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</si>
  <si>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</si>
  <si>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</si>
  <si>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</si>
  <si>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</si>
  <si>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</si>
  <si>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</si>
  <si>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</si>
  <si>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</si>
  <si>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</si>
  <si>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</si>
  <si>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</si>
  <si>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</si>
  <si>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</si>
  <si>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</si>
  <si>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</si>
  <si>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</si>
  <si>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</si>
  <si>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</si>
  <si>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</si>
  <si>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</si>
  <si>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</si>
  <si>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</si>
  <si>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</si>
  <si>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</si>
  <si>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</si>
  <si>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</si>
  <si>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</si>
  <si>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</si>
  <si>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</si>
  <si>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</si>
  <si>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</si>
  <si>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</si>
  <si>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</si>
  <si>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</si>
  <si>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</si>
  <si>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</si>
  <si>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</si>
  <si>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</si>
  <si>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</si>
  <si>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</si>
  <si>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</si>
  <si>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</si>
  <si>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</si>
  <si>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</si>
  <si>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</si>
  <si>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</si>
  <si>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</si>
  <si>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</si>
  <si>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</si>
  <si>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</si>
  <si>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</si>
  <si>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</si>
  <si>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</si>
  <si>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</si>
  <si>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</si>
  <si>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</si>
  <si>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</si>
  <si>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</si>
  <si>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</si>
  <si>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</si>
  <si>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</si>
  <si>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</si>
  <si>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</si>
  <si>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</si>
  <si>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</si>
  <si>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</si>
  <si>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</si>
  <si>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</si>
  <si>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</si>
  <si>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</si>
  <si>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</si>
  <si>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</si>
  <si>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</si>
  <si>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</si>
  <si>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</si>
  <si>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</si>
  <si>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</si>
  <si>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</si>
  <si>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</si>
  <si>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</si>
  <si>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</si>
  <si>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</si>
  <si>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</si>
  <si>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</si>
  <si>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</si>
  <si>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</si>
  <si>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</si>
  <si>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</si>
  <si>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</si>
  <si>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</si>
  <si>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</si>
  <si>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</si>
  <si>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</si>
  <si>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</si>
  <si>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</si>
  <si>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</si>
  <si>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</si>
  <si>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</si>
  <si>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</si>
  <si>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</si>
  <si>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</si>
  <si>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</si>
  <si>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</si>
  <si>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</si>
  <si>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</si>
  <si>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</si>
  <si>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</si>
  <si>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</si>
  <si>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</si>
  <si>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</si>
  <si>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</si>
  <si>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</si>
  <si>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</si>
  <si>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</si>
  <si>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</si>
  <si>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</si>
  <si>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</si>
  <si>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</si>
  <si>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</si>
  <si>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</si>
  <si>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</si>
  <si>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</si>
  <si>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</si>
  <si>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</si>
  <si>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</si>
  <si>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</si>
  <si>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</si>
  <si>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</si>
  <si>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</si>
  <si>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</si>
  <si>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</si>
  <si>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</si>
  <si>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</si>
  <si>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</si>
  <si>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</si>
  <si>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</si>
  <si>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</si>
  <si>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</si>
  <si>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</si>
  <si>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</si>
  <si>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</si>
  <si>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</si>
  <si>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</si>
  <si>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</si>
  <si>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</si>
  <si>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</si>
  <si>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</si>
  <si>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</si>
  <si>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</si>
  <si>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</si>
  <si>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</si>
  <si>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</si>
  <si>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</si>
  <si>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</si>
  <si>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</si>
  <si>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</si>
  <si>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</si>
  <si>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</si>
  <si>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</si>
  <si>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</si>
  <si>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</si>
  <si>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</si>
  <si>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</si>
  <si>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</si>
  <si>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</si>
  <si>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</si>
  <si>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</si>
  <si>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</si>
  <si>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</si>
  <si>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</si>
  <si>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</si>
  <si>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</si>
  <si>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</si>
  <si>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</si>
  <si>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</si>
  <si>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</si>
  <si>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</si>
  <si>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</si>
  <si>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</si>
  <si>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</si>
  <si>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</si>
  <si>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</si>
  <si>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</si>
  <si>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</si>
  <si>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</si>
  <si>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</si>
  <si>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</si>
  <si>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</si>
  <si>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</si>
  <si>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</si>
  <si>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</si>
  <si>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</si>
  <si>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</si>
  <si>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</si>
  <si>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</si>
  <si>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</si>
  <si>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</si>
  <si>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</si>
  <si>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</si>
  <si>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</si>
  <si>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</si>
  <si>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</si>
  <si>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</si>
  <si>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</si>
  <si>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</si>
  <si>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</si>
  <si>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</si>
  <si>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</si>
  <si>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</si>
  <si>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</si>
  <si>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</si>
  <si>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</si>
  <si>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</si>
  <si>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</si>
  <si>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</si>
  <si>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</si>
  <si>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</si>
  <si>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</si>
  <si>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</si>
  <si>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</si>
  <si>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</si>
  <si>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</si>
  <si>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</si>
  <si>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</si>
  <si>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</si>
  <si>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</si>
  <si>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</si>
  <si>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</si>
  <si>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</si>
  <si>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</si>
  <si>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</si>
  <si>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</si>
  <si>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</si>
  <si>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</si>
  <si>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</si>
  <si>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</si>
  <si>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</si>
  <si>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</si>
  <si>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</si>
  <si>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</si>
  <si>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</si>
  <si>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</si>
  <si>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</si>
  <si>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</si>
  <si>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</si>
  <si>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</si>
  <si>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</si>
  <si>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</si>
  <si>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</si>
  <si>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</si>
  <si>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</si>
  <si>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</si>
  <si>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</si>
  <si>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</si>
  <si>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</si>
  <si>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</si>
  <si>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</si>
  <si>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</si>
  <si>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</si>
  <si>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</si>
  <si>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</si>
  <si>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</si>
  <si>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</si>
  <si>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</si>
  <si>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</si>
  <si>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</si>
  <si>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</si>
  <si>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</si>
  <si>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</si>
  <si>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</si>
  <si>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</si>
  <si>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</si>
  <si>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</si>
  <si>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</si>
  <si>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</si>
  <si>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</si>
  <si>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</si>
  <si>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</si>
  <si>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</si>
  <si>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</si>
  <si>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</si>
  <si>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</si>
  <si>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</si>
  <si>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</si>
  <si>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</si>
  <si>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</si>
  <si>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</si>
  <si>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</si>
  <si>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</si>
  <si>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</si>
  <si>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</si>
  <si>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</si>
  <si>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</si>
  <si>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</si>
  <si>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</si>
  <si>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</si>
  <si>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</si>
  <si>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</si>
  <si>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</si>
  <si>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</si>
  <si>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</si>
  <si>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</si>
  <si>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</si>
  <si>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</si>
  <si>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</si>
  <si>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</si>
  <si>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</si>
  <si>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</si>
  <si>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</si>
  <si>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</si>
  <si>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</si>
  <si>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</si>
  <si>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</si>
  <si>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</si>
  <si>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</si>
  <si>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</si>
  <si>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</si>
  <si>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</si>
  <si>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</si>
  <si>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</si>
  <si>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</si>
  <si>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</si>
  <si>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</si>
  <si>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</si>
  <si>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</si>
  <si>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</si>
  <si>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</si>
  <si>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</si>
  <si>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</si>
  <si>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</si>
  <si>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</si>
  <si>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</si>
  <si>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</si>
  <si>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</si>
  <si>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</si>
  <si>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</si>
  <si>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</si>
  <si>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</si>
  <si>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</si>
  <si>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</si>
  <si>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</si>
  <si>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</si>
  <si>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</si>
  <si>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</si>
  <si>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</si>
  <si>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</si>
  <si>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</si>
  <si>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</si>
  <si>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</si>
  <si>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</si>
  <si>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</si>
  <si>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</si>
  <si>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</si>
  <si>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</si>
  <si>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</si>
  <si>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</si>
  <si>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</si>
  <si>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</si>
  <si>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</si>
  <si>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</si>
  <si>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</si>
  <si>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</si>
  <si>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</si>
  <si>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</si>
  <si>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</si>
  <si>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</si>
  <si>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</si>
  <si>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</si>
  <si>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</si>
  <si>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</si>
  <si>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</si>
  <si>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</si>
  <si>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</si>
  <si>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</si>
  <si>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</si>
  <si>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</si>
  <si>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</si>
  <si>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</si>
  <si>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</si>
  <si>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</si>
  <si>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</si>
  <si>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</si>
  <si>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</si>
  <si>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</si>
  <si>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</si>
  <si>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</si>
  <si>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</si>
  <si>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</si>
  <si>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</si>
  <si>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</si>
  <si>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</si>
  <si>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</si>
  <si>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</si>
  <si>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</si>
  <si>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</si>
  <si>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</si>
  <si>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</si>
  <si>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</si>
  <si>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</si>
  <si>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</si>
  <si>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</si>
  <si>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</si>
  <si>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</si>
  <si>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</si>
  <si>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</si>
  <si>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</si>
  <si>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</si>
  <si>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</si>
  <si>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</si>
  <si>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</si>
  <si>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</si>
  <si>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</si>
  <si>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</si>
  <si>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</si>
  <si>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</si>
  <si>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</si>
  <si>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</si>
  <si>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</si>
  <si>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</si>
  <si>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</si>
  <si>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</si>
  <si>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</si>
  <si>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</si>
  <si>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</si>
  <si>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</si>
  <si>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</si>
  <si>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</si>
  <si>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</si>
  <si>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</si>
  <si>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</si>
  <si>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</si>
  <si>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</si>
  <si>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</si>
  <si>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</si>
  <si>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</si>
  <si>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</si>
  <si>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</si>
  <si>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</si>
  <si>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</si>
  <si>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</si>
  <si>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</si>
  <si>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</si>
  <si>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</si>
  <si>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</si>
  <si>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</si>
  <si>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</si>
  <si>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</si>
  <si>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</si>
  <si>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</si>
  <si>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</si>
  <si>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</si>
  <si>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</si>
  <si>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</si>
  <si>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</si>
  <si>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</si>
  <si>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</si>
  <si>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</si>
  <si>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</si>
  <si>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</si>
  <si>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</si>
  <si>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</si>
  <si>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</si>
  <si>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</si>
  <si>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</si>
  <si>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</si>
  <si>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</si>
  <si>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</si>
  <si>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</si>
  <si>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</si>
  <si>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</si>
  <si>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</si>
  <si>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</si>
  <si>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</si>
  <si>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</si>
  <si>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</si>
  <si>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</si>
  <si>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</si>
  <si>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</si>
  <si>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</si>
  <si>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</si>
  <si>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</si>
  <si>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</si>
  <si>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</si>
  <si>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</si>
  <si>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</si>
  <si>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</si>
  <si>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</si>
  <si>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</si>
  <si>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</si>
  <si>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</si>
  <si>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</si>
  <si>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</si>
  <si>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</si>
  <si>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</si>
  <si>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</si>
  <si>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</si>
  <si>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</si>
  <si>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</si>
  <si>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</si>
  <si>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</si>
  <si>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</si>
  <si>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</si>
  <si>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</si>
  <si>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</si>
  <si>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</si>
  <si>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</si>
  <si>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</si>
  <si>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</si>
  <si>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</si>
  <si>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</si>
  <si>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</si>
  <si>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</si>
  <si>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</si>
  <si>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</si>
  <si>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</si>
  <si>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</si>
  <si>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</si>
  <si>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</si>
  <si>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</si>
  <si>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</si>
  <si>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</si>
  <si>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</si>
  <si>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</si>
  <si>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</si>
  <si>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</si>
  <si>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</si>
  <si>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</si>
  <si>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</si>
  <si>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</si>
  <si>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</si>
  <si>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</si>
  <si>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</si>
  <si>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</si>
  <si>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</si>
  <si>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</si>
  <si>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</si>
  <si>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</si>
  <si>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</si>
  <si>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</si>
  <si>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</si>
  <si>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</si>
  <si>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</si>
  <si>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</si>
  <si>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</si>
  <si>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</si>
  <si>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</si>
  <si>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</si>
  <si>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</si>
  <si>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</si>
  <si>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</si>
  <si>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</si>
  <si>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</si>
  <si>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</si>
  <si>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</si>
  <si>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</si>
  <si>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</si>
  <si>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</si>
  <si>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</si>
  <si>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</si>
  <si>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</si>
  <si>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</si>
  <si>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</si>
  <si>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</si>
  <si>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</si>
  <si>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</si>
  <si>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</si>
  <si>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</si>
  <si>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</si>
  <si>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</si>
  <si>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</si>
  <si>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</si>
  <si>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</si>
  <si>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</si>
  <si>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</si>
  <si>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</si>
  <si>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</si>
  <si>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</si>
  <si>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</si>
  <si>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</si>
  <si>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</si>
  <si>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</si>
  <si>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</si>
  <si>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</si>
  <si>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</si>
  <si>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</si>
  <si>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</si>
  <si>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</si>
  <si>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</si>
  <si>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</si>
  <si>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</si>
  <si>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</si>
  <si>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</si>
  <si>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</si>
  <si>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</si>
  <si>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</si>
  <si>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</si>
  <si>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</si>
  <si>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</si>
  <si>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</si>
  <si>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</si>
  <si>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</si>
  <si>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</si>
  <si>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</si>
  <si>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</si>
  <si>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</si>
  <si>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</si>
  <si>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</si>
  <si>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</si>
  <si>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</si>
  <si>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</si>
  <si>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</si>
  <si>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</si>
  <si>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</si>
  <si>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</si>
  <si>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</si>
  <si>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</si>
  <si>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</si>
  <si>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</si>
  <si>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</si>
  <si>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</si>
  <si>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</si>
  <si>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</si>
  <si>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</si>
  <si>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</si>
  <si>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</si>
  <si>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</si>
  <si>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</si>
  <si>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</si>
  <si>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</si>
  <si>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</si>
  <si>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</si>
  <si>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</si>
  <si>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</si>
  <si>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</si>
  <si>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</si>
  <si>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</si>
  <si>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</si>
  <si>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</si>
  <si>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</si>
  <si>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</si>
  <si>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</si>
  <si>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</si>
  <si>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</si>
  <si>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</si>
  <si>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</si>
  <si>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</si>
  <si>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</si>
  <si>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</si>
  <si>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</si>
  <si>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</si>
  <si>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</si>
  <si>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</si>
  <si>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</si>
  <si>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</si>
  <si>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</si>
  <si>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</si>
  <si>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</si>
  <si>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</si>
  <si>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</si>
  <si>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</si>
  <si>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</si>
  <si>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</si>
  <si>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</si>
  <si>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</si>
  <si>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</si>
  <si>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</si>
  <si>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</si>
  <si>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</si>
  <si>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</si>
  <si>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</si>
  <si>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</si>
  <si>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</si>
  <si>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</si>
  <si>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</si>
  <si>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</si>
  <si>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</si>
  <si>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</si>
  <si>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</si>
  <si>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</si>
  <si>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</si>
  <si>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</si>
  <si>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</si>
  <si>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</si>
  <si>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</si>
  <si>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</si>
  <si>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</si>
  <si>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</si>
  <si>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</si>
  <si>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</si>
  <si>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</si>
  <si>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</si>
  <si>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</si>
  <si>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</si>
  <si>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</si>
  <si>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</si>
  <si>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</si>
  <si>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</si>
  <si>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</si>
  <si>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</si>
  <si>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</si>
  <si>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</si>
  <si>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</si>
  <si>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</si>
  <si>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</si>
  <si>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</si>
  <si>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</si>
  <si>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</si>
  <si>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</si>
  <si>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</si>
  <si>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</si>
  <si>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</si>
  <si>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</si>
  <si>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</si>
  <si>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</si>
  <si>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</si>
  <si>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</si>
  <si>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</si>
  <si>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</si>
  <si>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</si>
  <si>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</si>
  <si>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</si>
  <si>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</si>
  <si>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</si>
  <si>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</si>
  <si>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</si>
  <si>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</si>
  <si>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</si>
  <si>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</si>
  <si>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</si>
  <si>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</si>
  <si>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</si>
  <si>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</si>
  <si>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</si>
  <si>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</si>
  <si>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</si>
  <si>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</si>
  <si>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</si>
  <si>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</si>
  <si>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</si>
  <si>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</si>
  <si>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</si>
  <si>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</si>
  <si>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</si>
  <si>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</si>
  <si>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</si>
  <si>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</si>
  <si>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</si>
  <si>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</si>
  <si>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</si>
  <si>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</si>
  <si>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</si>
  <si>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</si>
  <si>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</si>
  <si>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</si>
  <si>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</si>
  <si>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</si>
  <si>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</si>
  <si>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</si>
  <si>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</si>
  <si>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</si>
  <si>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</si>
  <si>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</si>
  <si>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</si>
  <si>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</si>
  <si>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</si>
  <si>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</si>
  <si>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</si>
  <si>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</si>
  <si>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</si>
  <si>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</si>
  <si>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</si>
  <si>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</si>
  <si>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</si>
  <si>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</si>
  <si>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</si>
  <si>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</si>
  <si>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</si>
  <si>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</si>
  <si>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</si>
  <si>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</si>
  <si>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</si>
  <si>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</si>
  <si>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</si>
  <si>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</si>
  <si>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</si>
  <si>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</si>
  <si>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</si>
  <si>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</si>
  <si>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</si>
  <si>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</si>
  <si>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</si>
  <si>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</si>
  <si>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</si>
  <si>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</si>
  <si>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</si>
  <si>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</si>
  <si>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</si>
  <si>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</si>
  <si>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</si>
  <si>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</si>
  <si>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</si>
  <si>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</si>
  <si>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</si>
  <si>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</si>
  <si>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</si>
  <si>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</si>
  <si>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</si>
  <si>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</si>
  <si>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</si>
  <si>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</si>
  <si>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</si>
  <si>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</si>
  <si>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</si>
  <si>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</si>
  <si>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</si>
  <si>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</si>
  <si>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</si>
  <si>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</si>
  <si>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</si>
  <si>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</si>
  <si>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</si>
  <si>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</si>
  <si>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</si>
  <si>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</si>
  <si>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</si>
  <si>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</si>
  <si>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</si>
  <si>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</si>
  <si>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</si>
  <si>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</si>
  <si>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</si>
  <si>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</si>
  <si>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</si>
  <si>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</si>
  <si>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</si>
  <si>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</si>
  <si>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</si>
  <si>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</si>
  <si>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</si>
  <si>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</si>
  <si>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</si>
  <si>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</si>
  <si>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</si>
  <si>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</si>
  <si>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</si>
  <si>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</si>
  <si>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</si>
  <si>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</si>
  <si>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</si>
  <si>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</si>
  <si>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</si>
  <si>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</si>
  <si>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</si>
  <si>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</si>
  <si>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</si>
  <si>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</si>
  <si>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</si>
  <si>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</si>
  <si>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</si>
  <si>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</si>
  <si>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</si>
  <si>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</si>
  <si>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</si>
  <si>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</si>
  <si>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</si>
  <si>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</si>
  <si>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</si>
  <si>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</si>
  <si>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</si>
  <si>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</si>
  <si>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</si>
  <si>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</si>
  <si>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</si>
  <si>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</si>
  <si>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</si>
  <si>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</si>
  <si>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</si>
  <si>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</si>
  <si>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</si>
  <si>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</si>
  <si>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</si>
  <si>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</si>
  <si>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</si>
  <si>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</si>
  <si>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</si>
  <si>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</si>
  <si>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</si>
  <si>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</si>
  <si>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</si>
  <si>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</si>
  <si>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</si>
  <si>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</si>
  <si>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</si>
  <si>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</si>
  <si>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</si>
  <si>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</si>
  <si>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</si>
  <si>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</si>
  <si>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</si>
  <si>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</si>
  <si>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</si>
  <si>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</si>
  <si>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</si>
  <si>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</si>
  <si>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</si>
  <si>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</si>
  <si>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</si>
  <si>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</si>
  <si>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</si>
  <si>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</si>
  <si>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</si>
  <si>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</si>
  <si>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</si>
  <si>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</si>
  <si>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</si>
  <si>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</si>
  <si>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</si>
  <si>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</si>
  <si>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</si>
  <si>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</si>
  <si>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</si>
  <si>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</si>
  <si>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</si>
  <si>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</si>
  <si>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</si>
  <si>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</si>
  <si>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</si>
  <si>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</si>
  <si>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</si>
  <si>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</si>
  <si>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</si>
  <si>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</si>
  <si>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</si>
  <si>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</si>
  <si>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</si>
  <si>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</si>
  <si>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</si>
  <si>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</si>
  <si>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</si>
  <si>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</si>
  <si>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</si>
  <si>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</si>
  <si>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</si>
  <si>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</si>
  <si>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</si>
  <si>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</si>
  <si>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</si>
  <si>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</si>
  <si>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</si>
  <si>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</si>
  <si>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</si>
  <si>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</si>
  <si>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</si>
  <si>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</si>
  <si>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</si>
  <si>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</si>
  <si>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</si>
  <si>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</si>
  <si>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</si>
  <si>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</si>
  <si>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</si>
  <si>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</si>
  <si>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</si>
  <si>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</si>
  <si>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</si>
  <si>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</si>
  <si>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</si>
  <si>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</si>
  <si>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</si>
  <si>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</si>
  <si>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</si>
  <si>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</si>
  <si>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</si>
  <si>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</si>
  <si>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</si>
  <si>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</si>
  <si>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</si>
  <si>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</si>
  <si>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</si>
  <si>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</si>
  <si>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</si>
  <si>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</si>
  <si>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</si>
  <si>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</si>
  <si>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</si>
  <si>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</si>
  <si>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</si>
  <si>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</si>
  <si>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</si>
  <si>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</si>
  <si>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</si>
  <si>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</si>
  <si>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</si>
  <si>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</si>
  <si>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</si>
  <si>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</si>
  <si>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</si>
  <si>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</si>
  <si>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</si>
  <si>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</si>
  <si>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</si>
  <si>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</si>
  <si>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</si>
  <si>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</si>
  <si>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</si>
  <si>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</si>
  <si>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</si>
  <si>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</si>
  <si>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</si>
  <si>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</si>
  <si>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</si>
  <si>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</si>
  <si>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</si>
  <si>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</si>
  <si>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</si>
  <si>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</si>
  <si>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</si>
  <si>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</si>
  <si>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</si>
  <si>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</si>
  <si>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</si>
  <si>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</si>
  <si>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</si>
  <si>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</si>
  <si>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</si>
  <si>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</si>
  <si>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</si>
  <si>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</si>
  <si>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</si>
  <si>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</si>
  <si>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</si>
  <si>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</si>
  <si>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</si>
  <si>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</si>
  <si>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</si>
  <si>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</si>
  <si>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</si>
  <si>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</si>
  <si>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</si>
  <si>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</si>
  <si>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</si>
  <si>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</si>
  <si>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</si>
  <si>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</si>
  <si>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</si>
  <si>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</si>
  <si>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</si>
  <si>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</si>
  <si>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</si>
  <si>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</si>
  <si>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</si>
  <si>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</si>
  <si>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</si>
  <si>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</si>
  <si>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</si>
  <si>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</si>
  <si>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</si>
  <si>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</si>
  <si>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</si>
  <si>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</si>
  <si>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</si>
  <si>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</si>
  <si>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</si>
  <si>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</si>
  <si>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</si>
  <si>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</si>
  <si>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</si>
  <si>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</si>
  <si>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</si>
  <si>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</si>
  <si>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</si>
  <si>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</si>
  <si>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</si>
  <si>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</si>
  <si>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</si>
  <si>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</si>
  <si>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</si>
  <si>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</si>
  <si>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</si>
  <si>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</si>
  <si>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</si>
  <si>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</si>
  <si>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</si>
  <si>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</si>
  <si>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</si>
  <si>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</si>
  <si>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</si>
  <si>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</si>
  <si>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</si>
  <si>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</si>
  <si>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</si>
  <si>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</si>
  <si>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</si>
  <si>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</si>
  <si>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</si>
  <si>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</si>
  <si>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</si>
  <si>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</si>
  <si>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</si>
  <si>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</si>
  <si>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</si>
  <si>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</si>
  <si>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</si>
  <si>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</si>
  <si>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</si>
  <si>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</si>
  <si>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</si>
  <si>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</si>
  <si>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</si>
  <si>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</si>
  <si>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</si>
  <si>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</si>
  <si>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</si>
  <si>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</si>
  <si>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</si>
  <si>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</si>
  <si>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</si>
  <si>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</si>
  <si>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</si>
  <si>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</si>
  <si>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</si>
  <si>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</si>
  <si>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</si>
  <si>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</si>
  <si>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</si>
  <si>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</si>
  <si>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</si>
  <si>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</si>
  <si>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</si>
  <si>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</si>
  <si>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</si>
  <si>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</si>
  <si>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</si>
  <si>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</si>
  <si>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</si>
  <si>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</si>
  <si>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</si>
  <si>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</si>
  <si>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</si>
  <si>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</si>
  <si>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</si>
  <si>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</si>
  <si>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</si>
  <si>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</si>
  <si>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</si>
  <si>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</si>
  <si>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</si>
  <si>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</si>
  <si>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</si>
  <si>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</si>
  <si>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</si>
  <si>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</si>
  <si>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</si>
  <si>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</si>
  <si>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</si>
  <si>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</si>
  <si>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</si>
  <si>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</si>
  <si>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</si>
  <si>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</si>
  <si>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</si>
  <si>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</si>
  <si>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</si>
  <si>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</si>
  <si>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</si>
  <si>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</si>
  <si>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</si>
  <si>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</si>
  <si>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</si>
  <si>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</si>
  <si>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</si>
  <si>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</si>
  <si>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</si>
  <si>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</si>
  <si>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</si>
  <si>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</si>
  <si>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</si>
  <si>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</si>
  <si>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</si>
  <si>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</si>
  <si>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</si>
  <si>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</si>
  <si>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</si>
  <si>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</si>
  <si>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</si>
  <si>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</si>
  <si>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</si>
  <si>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</si>
  <si>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</si>
  <si>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</si>
  <si>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</si>
  <si>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</si>
  <si>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</si>
  <si>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</si>
  <si>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</si>
  <si>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</si>
  <si>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</si>
  <si>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</si>
  <si>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</si>
  <si>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</si>
  <si>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</si>
  <si>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</si>
  <si>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</si>
  <si>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</si>
  <si>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</si>
  <si>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</si>
  <si>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</si>
  <si>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</si>
  <si>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</si>
  <si>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</si>
  <si>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</si>
  <si>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</si>
  <si>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</si>
  <si>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</si>
  <si>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</si>
  <si>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</si>
  <si>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</si>
  <si>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</si>
  <si>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</si>
  <si>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</si>
  <si>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</si>
  <si>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</si>
  <si>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</si>
  <si>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</si>
  <si>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</si>
  <si>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</si>
  <si>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</si>
  <si>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</si>
  <si>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</si>
  <si>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</si>
  <si>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</si>
  <si>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</si>
  <si>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</si>
  <si>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</si>
  <si>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</si>
  <si>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</si>
  <si>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</si>
  <si>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</si>
  <si>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</si>
  <si>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</si>
  <si>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</si>
  <si>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</si>
  <si>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</si>
  <si>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</si>
  <si>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</si>
  <si>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</si>
  <si>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</si>
  <si>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</si>
  <si>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</si>
  <si>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</si>
  <si>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</si>
  <si>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</si>
  <si>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</si>
  <si>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</si>
  <si>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</si>
  <si>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</si>
  <si>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</si>
  <si>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</si>
  <si>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</si>
  <si>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</si>
  <si>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</si>
  <si>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</si>
  <si>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</si>
  <si>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</si>
  <si>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</si>
  <si>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</si>
  <si>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</si>
  <si>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</si>
  <si>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</si>
  <si>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</si>
  <si>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</si>
  <si>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</si>
  <si>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</si>
  <si>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</si>
  <si>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</si>
  <si>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</si>
  <si>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</si>
  <si>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</si>
  <si>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</si>
  <si>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</si>
  <si>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</si>
  <si>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</si>
  <si>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</si>
  <si>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</si>
  <si>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</si>
  <si>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</si>
  <si>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</si>
  <si>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</si>
  <si>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</si>
  <si>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</si>
  <si>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</si>
  <si>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</si>
  <si>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</si>
  <si>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</si>
  <si>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</si>
  <si>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</si>
  <si>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</si>
  <si>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</si>
  <si>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</si>
  <si>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</si>
  <si>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</si>
  <si>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</si>
  <si>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</si>
  <si>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</si>
  <si>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</si>
  <si>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</si>
  <si>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</si>
  <si>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</si>
  <si>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</si>
  <si>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</si>
  <si>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</si>
  <si>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</si>
  <si>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</si>
  <si>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</si>
  <si>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</si>
  <si>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</si>
  <si>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</si>
  <si>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</si>
  <si>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</si>
  <si>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</si>
  <si>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</si>
  <si>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</si>
  <si>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</si>
  <si>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</si>
  <si>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</si>
  <si>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</si>
  <si>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</si>
  <si>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</si>
  <si>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</si>
  <si>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</si>
  <si>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</si>
  <si>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</si>
  <si>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</si>
  <si>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</si>
  <si>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</si>
  <si>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</si>
  <si>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</si>
  <si>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</si>
  <si>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</si>
  <si>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</si>
  <si>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</si>
  <si>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</si>
  <si>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</si>
  <si>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</si>
  <si>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</si>
  <si>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</si>
  <si>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</si>
  <si>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</si>
  <si>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</si>
  <si>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</si>
  <si>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</si>
  <si>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</si>
  <si>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</si>
  <si>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</si>
  <si>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</si>
  <si>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</si>
  <si>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</si>
  <si>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</si>
  <si>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</si>
  <si>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</si>
  <si>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</si>
  <si>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</si>
  <si>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</si>
  <si>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</si>
  <si>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</si>
  <si>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</si>
  <si>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</si>
  <si>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</si>
  <si>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</si>
  <si>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</si>
  <si>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</si>
  <si>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</si>
  <si>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</si>
  <si>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</si>
  <si>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</si>
  <si>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</si>
  <si>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</si>
  <si>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</si>
  <si>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</si>
  <si>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</si>
  <si>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</si>
  <si>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</si>
  <si>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</si>
  <si>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</si>
  <si>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</si>
  <si>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</si>
  <si>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</si>
  <si>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</si>
  <si>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</si>
  <si>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</si>
  <si>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</si>
  <si>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</si>
  <si>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</si>
  <si>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</si>
  <si>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</si>
  <si>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</si>
  <si>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</si>
  <si>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</si>
  <si>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</si>
  <si>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</si>
  <si>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</si>
  <si>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</si>
  <si>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</si>
  <si>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</si>
  <si>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</si>
  <si>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</si>
  <si>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</si>
  <si>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</si>
  <si>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</si>
  <si>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</si>
  <si>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</si>
  <si>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</si>
  <si>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</si>
  <si>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</si>
  <si>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</si>
  <si>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</si>
  <si>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</si>
  <si>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</si>
  <si>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</si>
  <si>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</si>
  <si>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</si>
  <si>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</si>
  <si>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</si>
  <si>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</si>
  <si>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</si>
  <si>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</si>
  <si>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</si>
  <si>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</si>
  <si>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</si>
  <si>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</si>
  <si>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</si>
  <si>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</si>
  <si>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</si>
  <si>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</si>
  <si>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</si>
  <si>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</si>
  <si>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</si>
  <si>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</si>
  <si>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</si>
  <si>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</si>
  <si>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</si>
  <si>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</si>
  <si>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</si>
  <si>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</si>
  <si>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</si>
  <si>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</si>
  <si>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</si>
  <si>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</si>
  <si>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</si>
  <si>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</si>
  <si>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</si>
  <si>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</si>
  <si>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</si>
  <si>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</si>
  <si>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</si>
  <si>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</si>
  <si>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</si>
  <si>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</si>
  <si>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</si>
  <si>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</si>
  <si>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</si>
  <si>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</si>
  <si>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</si>
  <si>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</si>
  <si>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</si>
  <si>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</si>
  <si>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</si>
  <si>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</si>
  <si>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</si>
  <si>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</si>
  <si>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</si>
  <si>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</si>
  <si>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</si>
  <si>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</si>
  <si>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</si>
  <si>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</si>
  <si>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</si>
  <si>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</si>
  <si>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</si>
  <si>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</si>
  <si>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</si>
  <si>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</si>
  <si>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</si>
  <si>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</si>
  <si>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</si>
  <si>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</si>
  <si>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</si>
  <si>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</si>
  <si>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</si>
  <si>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</si>
  <si>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</si>
  <si>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</si>
  <si>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</si>
  <si>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</si>
  <si>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</si>
  <si>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</si>
  <si>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</si>
  <si>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</si>
  <si>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</si>
  <si>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</si>
  <si>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</si>
  <si>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</si>
  <si>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</si>
  <si>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</si>
  <si>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</si>
  <si>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</si>
  <si>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</si>
  <si>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</si>
  <si>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</si>
  <si>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</si>
  <si>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</si>
  <si>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</si>
  <si>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</si>
  <si>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</si>
  <si>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</si>
  <si>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</si>
  <si>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</si>
  <si>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</si>
  <si>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</si>
  <si>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</si>
  <si>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</si>
  <si>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</si>
  <si>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</si>
  <si>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</si>
  <si>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</si>
  <si>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</si>
  <si>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</si>
  <si>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</si>
  <si>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</si>
  <si>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</si>
  <si>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</si>
  <si>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</si>
  <si>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</si>
  <si>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</si>
  <si>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</si>
  <si>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</si>
  <si>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</si>
  <si>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</si>
  <si>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</si>
  <si>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</si>
  <si>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</si>
  <si>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</si>
  <si>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</si>
  <si>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</si>
  <si>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</si>
  <si>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</si>
  <si>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</si>
  <si>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</si>
  <si>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</si>
  <si>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</si>
  <si>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</si>
  <si>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</si>
  <si>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</si>
  <si>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</si>
  <si>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</si>
  <si>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</si>
  <si>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</si>
  <si>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</si>
  <si>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</si>
  <si>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</si>
  <si>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</si>
  <si>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</si>
  <si>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</si>
  <si>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</si>
  <si>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</si>
  <si>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</si>
  <si>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</si>
  <si>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</si>
  <si>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</si>
  <si>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</si>
  <si>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</si>
  <si>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</si>
  <si>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</si>
  <si>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</si>
  <si>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</si>
  <si>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</si>
  <si>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</si>
  <si>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</si>
  <si>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</si>
  <si>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</si>
  <si>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</si>
  <si>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</si>
  <si>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</si>
  <si>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</si>
  <si>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</si>
  <si>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</si>
  <si>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</si>
  <si>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</si>
  <si>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</si>
  <si>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</si>
  <si>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</si>
  <si>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</si>
  <si>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</si>
  <si>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</si>
  <si>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</si>
  <si>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</si>
  <si>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</si>
  <si>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</si>
  <si>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</si>
  <si>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</si>
  <si>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</si>
  <si>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</si>
  <si>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</si>
  <si>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</si>
  <si>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</si>
  <si>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</si>
  <si>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</si>
  <si>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</si>
  <si>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</si>
  <si>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</si>
  <si>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</si>
  <si>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</si>
  <si>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</si>
  <si>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</si>
  <si>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</si>
  <si>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</si>
  <si>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</si>
  <si>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</si>
  <si>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</si>
  <si>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</si>
  <si>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</si>
  <si>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</si>
  <si>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</si>
  <si>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</si>
  <si>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</si>
  <si>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</si>
  <si>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</si>
  <si>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</si>
  <si>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</si>
  <si>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</si>
  <si>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</si>
  <si>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</si>
  <si>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</si>
  <si>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</si>
  <si>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</si>
  <si>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</si>
  <si>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</si>
  <si>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</si>
  <si>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</si>
  <si>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</si>
  <si>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</si>
  <si>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</si>
  <si>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</si>
  <si>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</si>
  <si>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</si>
  <si>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</si>
  <si>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</si>
  <si>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</si>
  <si>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</si>
  <si>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</si>
  <si>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</si>
  <si>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</si>
  <si>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</si>
  <si>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</si>
  <si>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</si>
  <si>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</si>
  <si>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</si>
  <si>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</si>
  <si>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</si>
  <si>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</si>
  <si>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</si>
  <si>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</si>
  <si>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</si>
  <si>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</si>
  <si>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</si>
  <si>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</si>
  <si>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</si>
  <si>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</si>
  <si>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</si>
  <si>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</si>
  <si>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</si>
  <si>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</si>
  <si>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</si>
  <si>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</si>
  <si>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</si>
  <si>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</si>
  <si>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</si>
  <si>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</si>
  <si>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</si>
  <si>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</si>
  <si>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</si>
  <si>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</si>
  <si>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</si>
  <si>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</si>
  <si>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</si>
  <si>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</si>
  <si>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</si>
  <si>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</si>
  <si>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</si>
  <si>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</si>
  <si>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</si>
  <si>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</si>
  <si>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</si>
  <si>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</si>
  <si>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</si>
  <si>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</si>
  <si>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</si>
  <si>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</si>
  <si>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</si>
  <si>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</si>
  <si>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</si>
  <si>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</si>
  <si>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</si>
  <si>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</si>
  <si>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</si>
  <si>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</si>
  <si>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</si>
  <si>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</si>
  <si>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</si>
  <si>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</si>
  <si>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</si>
  <si>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</si>
  <si>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</si>
  <si>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</si>
  <si>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</si>
  <si>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</si>
  <si>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</si>
  <si>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</si>
  <si>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</si>
  <si>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</si>
  <si>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</si>
  <si>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</si>
  <si>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</si>
  <si>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</si>
  <si>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</si>
  <si>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</si>
  <si>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</si>
  <si>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</si>
  <si>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</si>
  <si>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</si>
  <si>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</si>
  <si>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</si>
  <si>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</si>
  <si>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</si>
  <si>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</si>
  <si>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</si>
  <si>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</si>
  <si>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</si>
  <si>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</si>
  <si>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</si>
  <si>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</si>
  <si>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</si>
  <si>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</si>
  <si>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</si>
  <si>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</si>
  <si>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</si>
  <si>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</si>
  <si>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</si>
  <si>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</si>
  <si>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</si>
  <si>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</si>
  <si>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</si>
  <si>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</si>
  <si>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</si>
  <si>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</si>
  <si>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</si>
  <si>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</si>
  <si>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</si>
  <si>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</si>
  <si>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</si>
  <si>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</si>
  <si>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</si>
  <si>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</si>
  <si>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</si>
  <si>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</si>
  <si>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</si>
  <si>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</si>
  <si>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</si>
  <si>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</si>
  <si>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</si>
  <si>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</si>
  <si>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</si>
  <si>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</si>
  <si>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</si>
  <si>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</si>
  <si>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</si>
  <si>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</si>
  <si>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</si>
  <si>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</si>
  <si>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</si>
  <si>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</si>
  <si>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</si>
  <si>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</si>
  <si>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</si>
  <si>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</si>
  <si>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</si>
  <si>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</si>
  <si>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</si>
  <si>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</si>
  <si>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</si>
  <si>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</si>
  <si>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</si>
  <si>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</si>
  <si>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</si>
  <si>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</si>
  <si>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</si>
  <si>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</si>
  <si>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</si>
  <si>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</si>
  <si>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</si>
  <si>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</si>
  <si>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</si>
  <si>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</si>
  <si>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</si>
  <si>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</si>
  <si>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</si>
  <si>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</si>
  <si>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</si>
  <si>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</si>
  <si>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</si>
  <si>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</si>
  <si>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</si>
  <si>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</si>
  <si>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</si>
  <si>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</si>
  <si>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</si>
  <si>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</si>
  <si>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</si>
  <si>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</si>
  <si>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</si>
  <si>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</si>
  <si>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</si>
  <si>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</si>
  <si>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</si>
  <si>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</si>
  <si>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</si>
  <si>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</si>
  <si>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</si>
  <si>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</si>
  <si>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</si>
  <si>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</si>
  <si>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</si>
  <si>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</si>
  <si>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</si>
  <si>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</si>
  <si>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</si>
  <si>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</si>
  <si>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</si>
  <si>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</si>
  <si>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</si>
  <si>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</si>
  <si>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</si>
  <si>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</si>
  <si>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</si>
  <si>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</si>
  <si>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</si>
  <si>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</si>
  <si>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</si>
  <si>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</si>
  <si>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</si>
  <si>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</si>
  <si>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</si>
  <si>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</si>
  <si>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</si>
  <si>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</si>
  <si>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</si>
  <si>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</si>
  <si>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</si>
  <si>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</si>
  <si>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</si>
  <si>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</si>
  <si>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</si>
  <si>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</si>
  <si>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</si>
  <si>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</si>
  <si>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</si>
  <si>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</si>
  <si>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</si>
  <si>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</si>
  <si>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</si>
  <si>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</si>
  <si>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</si>
  <si>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</si>
  <si>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</si>
  <si>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</si>
  <si>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</si>
  <si>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</si>
  <si>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</si>
  <si>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</si>
  <si>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</si>
  <si>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</si>
  <si>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</si>
  <si>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</si>
  <si>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</si>
  <si>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</si>
  <si>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</si>
  <si>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</si>
  <si>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</si>
  <si>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</si>
  <si>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</si>
  <si>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</si>
  <si>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</si>
  <si>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</si>
  <si>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</si>
  <si>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</si>
  <si>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</si>
  <si>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</si>
  <si>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</si>
  <si>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</si>
  <si>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</si>
  <si>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</si>
  <si>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</si>
  <si>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</si>
  <si>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</si>
  <si>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</si>
  <si>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</si>
  <si>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</si>
  <si>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</si>
  <si>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</si>
  <si>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</si>
  <si>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</si>
  <si>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</si>
  <si>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</si>
  <si>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</si>
  <si>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</si>
  <si>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</si>
  <si>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</si>
  <si>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</si>
  <si>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</si>
  <si>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</si>
  <si>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</si>
  <si>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</si>
  <si>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</si>
  <si>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</si>
  <si>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</si>
  <si>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</si>
  <si>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</si>
  <si>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</si>
  <si>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</si>
  <si>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</si>
  <si>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</si>
  <si>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</si>
  <si>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</si>
  <si>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</si>
  <si>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</si>
  <si>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</si>
  <si>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</si>
  <si>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</si>
  <si>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</si>
  <si>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</si>
  <si>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</si>
  <si>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</si>
  <si>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</si>
  <si>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</si>
  <si>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</si>
  <si>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</si>
  <si>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</si>
  <si>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</si>
  <si>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</si>
  <si>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</si>
  <si>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</si>
  <si>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</si>
  <si>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</si>
  <si>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</si>
  <si>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</si>
  <si>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</si>
  <si>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</si>
  <si>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</si>
  <si>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</si>
  <si>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</si>
  <si>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</si>
  <si>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</si>
  <si>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</si>
  <si>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</si>
  <si>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</si>
  <si>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</si>
  <si>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</si>
  <si>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</si>
  <si>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</si>
  <si>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</si>
  <si>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</si>
  <si>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</si>
  <si>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</si>
  <si>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</si>
  <si>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</si>
  <si>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</si>
  <si>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</si>
  <si>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</si>
  <si>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</si>
  <si>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</si>
  <si>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</si>
  <si>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</si>
  <si>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</si>
  <si>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</si>
  <si>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</si>
  <si>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</si>
  <si>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</si>
  <si>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</si>
  <si>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</si>
  <si>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</si>
  <si>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</si>
  <si>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</si>
  <si>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</si>
  <si>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</si>
  <si>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</si>
  <si>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</si>
  <si>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</si>
  <si>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</si>
  <si>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</si>
  <si>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</si>
  <si>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</si>
  <si>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</si>
  <si>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</si>
  <si>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</si>
  <si>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</si>
  <si>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</si>
  <si>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</si>
  <si>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</si>
  <si>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</si>
  <si>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</si>
  <si>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</si>
  <si>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</si>
  <si>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</si>
  <si>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</si>
  <si>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</si>
  <si>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</si>
  <si>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</si>
  <si>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</si>
  <si>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</si>
  <si>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</si>
  <si>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</si>
  <si>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</si>
  <si>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</si>
  <si>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</si>
  <si>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</si>
  <si>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</si>
  <si>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</si>
  <si>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</si>
  <si>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</si>
  <si>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</si>
  <si>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</si>
  <si>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</si>
  <si>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</si>
  <si>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</si>
  <si>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</si>
  <si>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</si>
  <si>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</si>
  <si>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</si>
  <si>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</si>
  <si>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</si>
  <si>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</si>
  <si>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</si>
  <si>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</si>
  <si>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</si>
  <si>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</si>
  <si>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</si>
  <si>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</si>
  <si>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</si>
  <si>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</si>
  <si>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</si>
  <si>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</si>
  <si>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</si>
  <si>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</si>
  <si>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</si>
  <si>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</si>
  <si>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</si>
  <si>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</si>
  <si>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</si>
  <si>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</si>
  <si>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</si>
  <si>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</si>
  <si>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</si>
  <si>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</si>
  <si>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</si>
  <si>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</si>
  <si>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</si>
  <si>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</si>
  <si>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</si>
  <si>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</si>
  <si>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</si>
  <si>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</si>
  <si>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</si>
  <si>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</si>
  <si>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</si>
  <si>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</si>
  <si>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</si>
  <si>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</si>
  <si>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</si>
  <si>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</si>
  <si>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</si>
  <si>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</si>
  <si>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</si>
  <si>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</si>
  <si>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</si>
  <si>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</si>
  <si>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</si>
  <si>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</si>
  <si>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</si>
  <si>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</si>
  <si>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</si>
  <si>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</si>
  <si>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</si>
  <si>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</si>
  <si>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</si>
  <si>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</si>
  <si>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</si>
  <si>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</si>
  <si>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</si>
  <si>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</si>
  <si>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</si>
  <si>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</si>
  <si>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</si>
  <si>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</si>
  <si>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</si>
  <si>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</si>
  <si>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</si>
  <si>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</si>
  <si>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</si>
  <si>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</si>
  <si>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</si>
  <si>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</si>
  <si>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</si>
  <si>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</si>
  <si>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</si>
  <si>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</si>
  <si>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</si>
  <si>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</si>
  <si>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</si>
  <si>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</si>
  <si>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</si>
  <si>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</si>
  <si>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</si>
  <si>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</si>
  <si>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</si>
  <si>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</si>
  <si>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</si>
  <si>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</si>
  <si>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</si>
  <si>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</si>
  <si>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</si>
  <si>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</si>
  <si>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</si>
  <si>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</si>
  <si>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</si>
  <si>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</si>
  <si>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</si>
  <si>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</si>
  <si>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</si>
  <si>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</si>
  <si>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</si>
  <si>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</si>
  <si>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</si>
  <si>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</si>
  <si>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</si>
  <si>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</si>
  <si>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</si>
  <si>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</si>
  <si>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</si>
  <si>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</si>
  <si>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</si>
  <si>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</si>
  <si>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</si>
  <si>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</si>
  <si>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</si>
  <si>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</si>
  <si>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</si>
  <si>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</si>
  <si>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</si>
  <si>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</si>
  <si>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</si>
  <si>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</si>
  <si>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</si>
  <si>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</si>
  <si>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</si>
  <si>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</si>
  <si>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</si>
  <si>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</si>
  <si>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</si>
  <si>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</si>
  <si>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</si>
  <si>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</si>
  <si>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</si>
  <si>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</si>
  <si>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</si>
  <si>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</si>
  <si>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</si>
  <si>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</si>
  <si>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</si>
  <si>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</si>
  <si>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</si>
  <si>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</si>
  <si>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</si>
  <si>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</si>
  <si>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</si>
  <si>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</si>
  <si>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</si>
  <si>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</si>
  <si>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</si>
  <si>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</si>
  <si>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</si>
  <si>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</si>
  <si>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</si>
  <si>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</si>
  <si>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</si>
  <si>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</si>
  <si>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</si>
  <si>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</si>
  <si>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</si>
  <si>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</si>
  <si>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</si>
  <si>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</si>
  <si>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</si>
  <si>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</si>
  <si>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</si>
  <si>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</si>
  <si>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</si>
  <si>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</si>
  <si>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</si>
  <si>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</si>
  <si>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</si>
  <si>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</si>
  <si>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</si>
  <si>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</si>
  <si>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</si>
  <si>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</si>
  <si>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</si>
  <si>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</si>
  <si>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</si>
  <si>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</si>
  <si>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</si>
  <si>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</si>
  <si>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</si>
  <si>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</si>
  <si>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</si>
  <si>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</si>
  <si>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</si>
  <si>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</si>
  <si>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</si>
  <si>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</si>
  <si>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</si>
  <si>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</si>
  <si>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</si>
  <si>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</si>
  <si>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</si>
  <si>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</si>
  <si>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</si>
  <si>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</si>
  <si>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</si>
  <si>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</si>
  <si>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</si>
  <si>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</si>
  <si>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</si>
  <si>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</si>
  <si>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</si>
  <si>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</si>
  <si>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</si>
  <si>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</si>
  <si>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</si>
  <si>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</si>
  <si>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</si>
  <si>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</si>
  <si>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</si>
  <si>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</si>
  <si>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</si>
  <si>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</si>
  <si>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</si>
  <si>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</si>
  <si>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</si>
  <si>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</si>
  <si>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</si>
  <si>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</si>
  <si>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</si>
  <si>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</si>
  <si>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</si>
  <si>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</si>
  <si>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</si>
  <si>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</si>
  <si>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</si>
  <si>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</si>
  <si>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</si>
  <si>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</si>
  <si>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</si>
  <si>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</si>
  <si>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</si>
  <si>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</si>
  <si>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</si>
  <si>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</si>
  <si>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</si>
  <si>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</si>
  <si>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</si>
  <si>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</si>
  <si>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</si>
  <si>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</si>
  <si>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</si>
  <si>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</si>
  <si>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</si>
  <si>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</si>
  <si>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</si>
  <si>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</si>
  <si>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</si>
  <si>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</si>
  <si>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</si>
  <si>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</si>
  <si>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</si>
  <si>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</si>
  <si>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</si>
  <si>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</si>
  <si>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</si>
  <si>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</si>
  <si>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</si>
  <si>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</si>
  <si>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</si>
  <si>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</si>
  <si>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</si>
  <si>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</si>
  <si>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</si>
  <si>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</si>
  <si>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</si>
  <si>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</si>
  <si>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</si>
  <si>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</si>
  <si>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</si>
  <si>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</si>
  <si>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</si>
  <si>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</si>
  <si>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</si>
  <si>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</si>
  <si>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</si>
  <si>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</si>
  <si>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</si>
  <si>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</si>
  <si>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</si>
  <si>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</si>
  <si>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</si>
  <si>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</si>
  <si>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</si>
  <si>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</si>
  <si>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</si>
  <si>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</si>
  <si>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</si>
  <si>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</si>
  <si>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</si>
  <si>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</si>
  <si>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</si>
  <si>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</si>
  <si>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</si>
  <si>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</si>
  <si>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</si>
  <si>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</si>
  <si>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</si>
  <si>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</si>
  <si>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</si>
  <si>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</si>
  <si>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</si>
  <si>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</si>
  <si>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</si>
  <si>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</si>
  <si>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</si>
  <si>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</si>
  <si>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</si>
  <si>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</si>
  <si>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</si>
  <si>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</si>
  <si>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</si>
  <si>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</si>
  <si>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</si>
  <si>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</si>
  <si>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</si>
  <si>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</si>
  <si>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</si>
  <si>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</si>
  <si>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</si>
  <si>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</si>
  <si>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</si>
  <si>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</si>
  <si>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</si>
  <si>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</si>
  <si>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</si>
  <si>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</si>
  <si>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</si>
  <si>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</si>
  <si>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</si>
  <si>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</si>
  <si>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</si>
  <si>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</si>
  <si>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</si>
  <si>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</si>
  <si>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</si>
  <si>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</si>
  <si>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</si>
  <si>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</si>
  <si>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</si>
  <si>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</si>
  <si>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</si>
  <si>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</si>
  <si>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</si>
  <si>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</si>
  <si>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</si>
  <si>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</si>
  <si>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</si>
  <si>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</si>
  <si>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</si>
  <si>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</si>
  <si>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</si>
  <si>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</si>
  <si>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</si>
  <si>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</si>
  <si>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</si>
  <si>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</si>
  <si>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</si>
  <si>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</si>
  <si>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</si>
  <si>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</si>
  <si>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</si>
  <si>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</si>
  <si>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</si>
  <si>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</si>
  <si>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</si>
  <si>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</si>
  <si>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</si>
  <si>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</si>
  <si>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</si>
  <si>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</si>
  <si>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</si>
  <si>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</si>
  <si>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</si>
  <si>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</si>
  <si>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</si>
  <si>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</si>
  <si>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</si>
  <si>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</si>
  <si>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</si>
  <si>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</si>
  <si>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</si>
  <si>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</si>
  <si>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</si>
  <si>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</si>
  <si>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</si>
  <si>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</si>
  <si>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</si>
  <si>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</si>
  <si>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</si>
  <si>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</si>
  <si>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</si>
  <si>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</si>
  <si>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</si>
  <si>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</si>
  <si>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</si>
  <si>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</si>
  <si>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</si>
  <si>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</si>
  <si>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</si>
  <si>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</si>
  <si>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</si>
  <si>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</si>
  <si>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</si>
  <si>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</si>
  <si>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</si>
  <si>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</si>
  <si>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</si>
  <si>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</si>
  <si>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</si>
  <si>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</si>
  <si>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</si>
  <si>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</si>
  <si>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</si>
  <si>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</si>
  <si>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</si>
  <si>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</si>
  <si>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</si>
  <si>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</si>
  <si>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</si>
  <si>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</si>
  <si>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</si>
  <si>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</si>
  <si>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</si>
  <si>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</si>
  <si>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</si>
  <si>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</si>
  <si>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</si>
  <si>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</si>
  <si>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</si>
  <si>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</si>
  <si>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</si>
  <si>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</si>
  <si>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</si>
  <si>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</si>
  <si>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</si>
  <si>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</si>
  <si>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</si>
  <si>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</si>
  <si>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</si>
  <si>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</si>
  <si>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</si>
  <si>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</si>
  <si>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</si>
  <si>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</si>
  <si>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</si>
  <si>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</si>
  <si>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</si>
  <si>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</si>
  <si>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</si>
  <si>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</si>
  <si>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</si>
  <si>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</si>
  <si>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</si>
  <si>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</si>
  <si>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</si>
  <si>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</si>
  <si>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</si>
  <si>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</si>
  <si>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</si>
  <si>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</si>
  <si>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</si>
  <si>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</si>
  <si>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</si>
  <si>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</si>
  <si>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</si>
  <si>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</si>
  <si>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</si>
  <si>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</si>
  <si>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</si>
  <si>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</si>
  <si>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</si>
  <si>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</si>
  <si>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</si>
  <si>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</si>
  <si>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</si>
  <si>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</si>
  <si>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</si>
  <si>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</si>
  <si>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</si>
  <si>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</si>
  <si>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</si>
  <si>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</si>
  <si>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</si>
  <si>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</si>
  <si>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</si>
  <si>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</si>
  <si>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</si>
  <si>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</si>
  <si>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</si>
  <si>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</si>
  <si>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</si>
  <si>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</si>
  <si>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</si>
  <si>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</si>
  <si>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</si>
  <si>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</si>
  <si>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</si>
  <si>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</si>
  <si>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</si>
  <si>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</si>
  <si>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</si>
  <si>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</si>
  <si>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</si>
  <si>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</si>
  <si>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</si>
  <si>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</si>
  <si>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</si>
  <si>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</si>
  <si>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</si>
  <si>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</si>
  <si>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</si>
  <si>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</si>
  <si>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</si>
  <si>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</si>
  <si>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</si>
  <si>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</si>
  <si>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</si>
  <si>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</si>
  <si>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</si>
  <si>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</si>
  <si>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</si>
  <si>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</si>
  <si>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</si>
  <si>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</si>
  <si>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</si>
  <si>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</si>
  <si>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</si>
  <si>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</si>
  <si>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</si>
  <si>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</si>
  <si>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</si>
  <si>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</si>
  <si>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</si>
  <si>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</si>
  <si>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</si>
  <si>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</si>
  <si>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</si>
  <si>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</si>
  <si>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</si>
  <si>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</si>
  <si>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</si>
  <si>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</si>
  <si>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</si>
  <si>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</si>
  <si>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</si>
  <si>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</si>
  <si>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</si>
  <si>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</si>
  <si>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</si>
  <si>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</si>
  <si>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</si>
  <si>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</si>
  <si>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</si>
  <si>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</si>
  <si>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</si>
  <si>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</si>
  <si>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</si>
  <si>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</si>
  <si>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</si>
  <si>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</si>
  <si>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</si>
  <si>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</si>
  <si>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</si>
  <si>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</si>
  <si>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</si>
  <si>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</si>
  <si>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</si>
  <si>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</si>
  <si>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</si>
  <si>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</si>
  <si>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</si>
  <si>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</si>
  <si>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</si>
  <si>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</si>
  <si>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</si>
  <si>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</si>
  <si>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</si>
  <si>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</si>
  <si>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</si>
  <si>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</si>
  <si>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</si>
  <si>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</si>
  <si>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</si>
  <si>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</si>
  <si>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</si>
  <si>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</si>
  <si>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</si>
  <si>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</si>
  <si>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</si>
  <si>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</si>
  <si>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</si>
  <si>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</si>
  <si>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</si>
  <si>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</si>
  <si>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</si>
  <si>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</si>
  <si>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</si>
  <si>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</si>
  <si>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</si>
  <si>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</si>
  <si>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</si>
  <si>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</si>
  <si>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</si>
  <si>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</si>
  <si>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</si>
  <si>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</si>
  <si>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</si>
  <si>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</si>
  <si>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</si>
  <si>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</si>
  <si>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</si>
  <si>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</si>
  <si>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</si>
  <si>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</si>
  <si>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</si>
  <si>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</si>
  <si>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</si>
  <si>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</si>
  <si>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</si>
  <si>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</si>
  <si>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</si>
  <si>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</si>
  <si>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</si>
  <si>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</si>
  <si>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</si>
  <si>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</si>
  <si>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</si>
  <si>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</si>
  <si>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</si>
  <si>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</si>
  <si>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</si>
  <si>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</si>
  <si>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</si>
  <si>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</si>
  <si>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</si>
  <si>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</si>
  <si>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</si>
  <si>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</si>
  <si>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</si>
  <si>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</si>
  <si>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</si>
  <si>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</si>
  <si>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</si>
  <si>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</si>
  <si>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</si>
  <si>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</si>
  <si>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</si>
  <si>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</si>
  <si>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</si>
  <si>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</si>
  <si>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</si>
  <si>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</si>
  <si>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</si>
  <si>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</si>
  <si>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</si>
  <si>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</si>
  <si>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</si>
  <si>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</si>
  <si>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</si>
  <si>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</si>
  <si>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</si>
  <si>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</si>
  <si>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</si>
  <si>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</si>
  <si>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</si>
  <si>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</si>
  <si>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</si>
  <si>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</si>
  <si>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</si>
  <si>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</si>
  <si>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</si>
  <si>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</si>
  <si>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</si>
  <si>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</si>
  <si>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</si>
  <si>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</si>
  <si>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</si>
  <si>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</si>
  <si>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</si>
  <si>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</si>
  <si>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</si>
  <si>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</si>
  <si>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</si>
  <si>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</si>
  <si>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</si>
  <si>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</si>
  <si>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</si>
  <si>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</si>
  <si>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</si>
  <si>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</si>
  <si>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</si>
  <si>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</si>
  <si>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</si>
  <si>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</si>
  <si>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</si>
  <si>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</si>
  <si>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</si>
  <si>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</si>
  <si>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</si>
  <si>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</si>
  <si>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</si>
  <si>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</si>
  <si>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</si>
  <si>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</si>
  <si>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</si>
  <si>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</si>
  <si>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</si>
  <si>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</si>
  <si>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</si>
  <si>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</si>
  <si>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</si>
  <si>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</si>
  <si>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</si>
  <si>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</si>
  <si>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</si>
  <si>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</si>
  <si>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</si>
  <si>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</si>
  <si>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</si>
  <si>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</si>
  <si>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</si>
  <si>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</si>
  <si>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</si>
  <si>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</si>
  <si>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</si>
  <si>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</si>
  <si>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</si>
  <si>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</si>
  <si>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</si>
  <si>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</si>
  <si>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</si>
  <si>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</si>
  <si>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</si>
  <si>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</si>
  <si>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</si>
  <si>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</si>
  <si>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</si>
  <si>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</si>
  <si>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</si>
  <si>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</si>
  <si>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</si>
  <si>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</si>
  <si>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</si>
  <si>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</si>
  <si>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</si>
  <si>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</si>
  <si>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</si>
  <si>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</si>
  <si>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</si>
  <si>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</si>
  <si>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</si>
  <si>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</si>
  <si>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</si>
  <si>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</si>
  <si>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</si>
  <si>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</si>
  <si>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</si>
  <si>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</si>
  <si>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</si>
  <si>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</si>
  <si>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</si>
  <si>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</si>
  <si>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</si>
  <si>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</si>
  <si>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</si>
  <si>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</si>
  <si>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</si>
  <si>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</si>
  <si>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</si>
  <si>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</si>
  <si>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</si>
  <si>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</si>
  <si>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</si>
  <si>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</si>
  <si>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</si>
  <si>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</si>
  <si>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</si>
  <si>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</si>
  <si>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</si>
  <si>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</si>
  <si>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</si>
  <si>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</si>
  <si>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</si>
  <si>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</si>
  <si>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</si>
  <si>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</si>
  <si>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</si>
  <si>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</si>
  <si>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</si>
  <si>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</si>
  <si>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</si>
  <si>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</si>
  <si>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</si>
  <si>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</si>
  <si>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</si>
  <si>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</si>
  <si>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</si>
  <si>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</si>
  <si>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</si>
  <si>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</si>
  <si>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</si>
  <si>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</si>
  <si>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</si>
  <si>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</si>
  <si>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</si>
  <si>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</si>
  <si>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</si>
  <si>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</si>
  <si>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</si>
  <si>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</si>
  <si>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</si>
  <si>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</si>
  <si>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</si>
  <si>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</si>
  <si>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</si>
  <si>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</si>
  <si>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</si>
  <si>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</si>
  <si>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</si>
  <si>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</si>
  <si>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</si>
  <si>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</si>
  <si>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</si>
  <si>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</si>
  <si>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</si>
  <si>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</si>
  <si>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</si>
  <si>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</si>
  <si>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</si>
  <si>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</si>
  <si>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</si>
  <si>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</si>
  <si>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</si>
  <si>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</si>
  <si>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</si>
  <si>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</si>
  <si>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</si>
  <si>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</si>
  <si>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</si>
  <si>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</si>
  <si>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</si>
  <si>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</si>
  <si>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</si>
  <si>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</si>
  <si>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</si>
  <si>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</si>
  <si>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</si>
  <si>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</si>
  <si>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</si>
  <si>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</si>
  <si>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</si>
  <si>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</si>
  <si>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</si>
  <si>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</si>
  <si>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</si>
  <si>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</si>
  <si>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</si>
  <si>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</si>
  <si>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</si>
  <si>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</si>
  <si>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</si>
  <si>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</si>
  <si>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</si>
  <si>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</si>
  <si>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</si>
  <si>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</si>
  <si>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</si>
  <si>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</si>
  <si>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</si>
  <si>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</si>
  <si>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</si>
  <si>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</si>
  <si>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</si>
  <si>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</si>
  <si>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</si>
  <si>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</si>
  <si>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</si>
  <si>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</si>
  <si>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</si>
  <si>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</si>
  <si>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</si>
  <si>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</si>
  <si>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</si>
  <si>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</si>
  <si>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</si>
  <si>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</si>
  <si>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</si>
  <si>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</si>
  <si>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</si>
  <si>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</si>
  <si>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</si>
  <si>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</si>
  <si>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</si>
  <si>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</si>
  <si>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</si>
  <si>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</si>
  <si>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</si>
  <si>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</si>
  <si>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</si>
  <si>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</si>
  <si>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</si>
  <si>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</si>
  <si>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</si>
  <si>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</si>
  <si>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</si>
  <si>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</si>
  <si>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</si>
  <si>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</si>
  <si>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</si>
  <si>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</si>
  <si>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</si>
  <si>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</si>
  <si>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</si>
  <si>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</si>
  <si>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</si>
  <si>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</si>
  <si>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</si>
  <si>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</si>
  <si>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</si>
  <si>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</si>
  <si>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</si>
  <si>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</si>
  <si>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</si>
  <si>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</si>
  <si>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</si>
  <si>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</si>
  <si>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</si>
  <si>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</si>
  <si>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</si>
  <si>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</si>
  <si>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</si>
  <si>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</si>
  <si>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</si>
  <si>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</si>
  <si>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</si>
  <si>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</si>
  <si>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</si>
  <si>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</si>
  <si>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</si>
  <si>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</si>
  <si>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</si>
  <si>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</si>
  <si>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</si>
  <si>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</si>
  <si>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</si>
  <si>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</si>
  <si>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</si>
  <si>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</si>
  <si>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</si>
  <si>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</si>
  <si>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</si>
  <si>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</si>
  <si>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</si>
  <si>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</si>
  <si>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</si>
  <si>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</si>
  <si>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</si>
  <si>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</si>
  <si>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</si>
  <si>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</si>
  <si>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</si>
  <si>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</si>
  <si>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</si>
  <si>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</si>
  <si>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</si>
  <si>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</si>
  <si>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</si>
  <si>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</si>
  <si>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</si>
  <si>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</si>
  <si>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</si>
  <si>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</si>
  <si>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</si>
  <si>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</si>
  <si>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</si>
  <si>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</si>
  <si>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</si>
  <si>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</si>
  <si>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</si>
  <si>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</si>
  <si>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</si>
  <si>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</si>
  <si>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</si>
  <si>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</si>
  <si>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</si>
  <si>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</si>
  <si>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</si>
  <si>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</si>
  <si>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</si>
  <si>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</si>
  <si>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</si>
  <si>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</si>
  <si>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</si>
  <si>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</si>
  <si>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</si>
  <si>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</si>
  <si>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</si>
  <si>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</si>
  <si>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</si>
  <si>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</si>
  <si>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</si>
  <si>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</si>
  <si>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</si>
  <si>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</si>
  <si>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</si>
  <si>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</si>
  <si>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</si>
  <si>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</si>
  <si>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</si>
  <si>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</si>
  <si>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</si>
  <si>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</si>
  <si>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</si>
  <si>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</si>
  <si>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</si>
  <si>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</si>
  <si>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</si>
  <si>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</si>
  <si>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</si>
  <si>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</si>
  <si>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</si>
  <si>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</si>
  <si>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</si>
  <si>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</si>
  <si>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</si>
  <si>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</si>
  <si>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</si>
  <si>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</si>
  <si>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</si>
  <si>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</si>
  <si>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</si>
  <si>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</si>
  <si>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</si>
  <si>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</si>
  <si>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</si>
  <si>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</si>
  <si>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</si>
  <si>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</si>
  <si>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</si>
  <si>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</si>
  <si>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</si>
  <si>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</si>
  <si>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</si>
  <si>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</si>
  <si>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</si>
  <si>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</si>
  <si>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</si>
  <si>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</si>
  <si>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</si>
  <si>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</si>
  <si>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</si>
  <si>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</si>
  <si>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</si>
  <si>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</si>
  <si>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</si>
  <si>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</si>
  <si>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</si>
  <si>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</si>
  <si>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</si>
  <si>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</si>
  <si>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</si>
  <si>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</si>
  <si>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</si>
  <si>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</si>
  <si>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</si>
  <si>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</si>
  <si>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</si>
  <si>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</si>
  <si>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</si>
  <si>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</si>
  <si>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</si>
  <si>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</si>
  <si>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</si>
  <si>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</si>
  <si>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</si>
  <si>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</si>
  <si>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</si>
  <si>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</si>
  <si>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</si>
  <si>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</si>
  <si>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</si>
  <si>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</si>
  <si>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</si>
  <si>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</si>
  <si>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</si>
  <si>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</si>
  <si>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</si>
  <si>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</si>
  <si>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</si>
  <si>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</si>
  <si>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</si>
  <si>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</si>
  <si>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</si>
  <si>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</si>
  <si>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</si>
  <si>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</si>
  <si>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</si>
  <si>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</si>
  <si>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</si>
  <si>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</si>
  <si>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</si>
  <si>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</si>
  <si>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</si>
  <si>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</si>
  <si>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</si>
  <si>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</si>
  <si>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</si>
  <si>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</si>
  <si>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</si>
  <si>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</si>
  <si>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</si>
  <si>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</si>
  <si>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</si>
  <si>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</si>
  <si>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</si>
  <si>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</si>
  <si>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</si>
  <si>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</si>
  <si>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</si>
  <si>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</si>
  <si>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</si>
  <si>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</si>
  <si>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</si>
  <si>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</si>
  <si>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</si>
  <si>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</si>
  <si>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</si>
  <si>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</si>
  <si>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</si>
  <si>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</si>
  <si>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</si>
  <si>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</si>
  <si>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</si>
  <si>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</si>
  <si>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</si>
  <si>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</si>
  <si>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</si>
  <si>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</si>
  <si>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</si>
  <si>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</si>
  <si>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</si>
  <si>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</si>
  <si>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</si>
  <si>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</si>
  <si>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</si>
  <si>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</si>
  <si>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</si>
  <si>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</si>
  <si>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</si>
  <si>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</si>
  <si>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</si>
  <si>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</si>
  <si>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</si>
  <si>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</si>
  <si>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</si>
  <si>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</si>
  <si>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</si>
  <si>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</si>
  <si>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</si>
  <si>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</si>
  <si>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</si>
  <si>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</si>
  <si>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</si>
  <si>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</si>
  <si>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</si>
  <si>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</si>
  <si>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</si>
  <si>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</si>
  <si>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</si>
  <si>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</si>
  <si>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</si>
  <si>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</si>
  <si>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</si>
  <si>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</si>
  <si>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</si>
  <si>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</si>
  <si>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</si>
  <si>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</si>
  <si>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</si>
  <si>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</si>
  <si>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</si>
  <si>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</si>
  <si>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</si>
  <si>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</si>
  <si>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</si>
  <si>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</si>
  <si>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</si>
  <si>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</si>
  <si>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</si>
  <si>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</si>
  <si>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</si>
  <si>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</si>
  <si>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</si>
  <si>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</si>
  <si>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</si>
  <si>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</si>
  <si>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</si>
  <si>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</si>
  <si>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</si>
  <si>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</si>
  <si>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</si>
  <si>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</si>
  <si>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</si>
  <si>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</si>
  <si>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</si>
  <si>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</si>
  <si>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</si>
  <si>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</si>
  <si>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</si>
  <si>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</si>
  <si>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</si>
  <si>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</si>
  <si>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</si>
  <si>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</si>
  <si>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</si>
  <si>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</si>
  <si>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</si>
  <si>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</si>
  <si>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</si>
  <si>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</si>
  <si>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</si>
  <si>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</si>
  <si>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</si>
  <si>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</si>
  <si>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</si>
  <si>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</si>
  <si>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</si>
  <si>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</si>
  <si>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</si>
  <si>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</si>
  <si>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</si>
  <si>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</si>
  <si>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</si>
  <si>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</si>
  <si>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</si>
  <si>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</si>
  <si>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</si>
  <si>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</si>
  <si>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</si>
  <si>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</si>
  <si>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</si>
  <si>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</si>
  <si>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</si>
  <si>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</si>
  <si>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</si>
  <si>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</si>
  <si>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</si>
  <si>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</si>
  <si>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</si>
  <si>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</si>
  <si>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</si>
  <si>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</si>
  <si>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</si>
  <si>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</si>
  <si>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</si>
  <si>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</si>
  <si>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</si>
  <si>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</si>
  <si>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</si>
  <si>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</si>
  <si>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</si>
  <si>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</si>
  <si>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</si>
  <si>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</si>
  <si>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</si>
  <si>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</si>
  <si>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</si>
  <si>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</si>
  <si>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</si>
  <si>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</si>
  <si>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</si>
  <si>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</si>
  <si>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</si>
  <si>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</si>
  <si>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</si>
  <si>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</si>
  <si>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</si>
  <si>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</si>
  <si>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</si>
  <si>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</si>
  <si>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</si>
  <si>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</si>
  <si>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</si>
  <si>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</si>
  <si>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</si>
  <si>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</si>
  <si>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</si>
  <si>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</si>
  <si>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</si>
  <si>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</si>
  <si>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</si>
  <si>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</si>
  <si>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</si>
  <si>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</si>
  <si>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</si>
  <si>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</si>
  <si>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</si>
  <si>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</si>
  <si>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</si>
  <si>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</si>
  <si>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</si>
  <si>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</si>
  <si>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</si>
  <si>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</si>
  <si>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</si>
  <si>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</si>
  <si>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</si>
  <si>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</si>
  <si>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</si>
  <si>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</si>
  <si>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</si>
  <si>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</si>
  <si>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</si>
  <si>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</si>
  <si>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</si>
  <si>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</si>
  <si>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</si>
  <si>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</si>
  <si>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</si>
  <si>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</si>
  <si>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</si>
  <si>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</si>
  <si>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</si>
  <si>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</si>
  <si>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</si>
  <si>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</si>
  <si>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</si>
  <si>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</si>
  <si>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</si>
  <si>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</si>
  <si>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</si>
  <si>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</si>
  <si>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</si>
  <si>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</si>
  <si>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</si>
  <si>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</si>
  <si>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</si>
  <si>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</si>
  <si>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</si>
  <si>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</si>
  <si>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</si>
  <si>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</si>
  <si>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</si>
  <si>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</si>
  <si>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</si>
  <si>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</si>
  <si>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</si>
  <si>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</si>
  <si>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</si>
  <si>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</si>
  <si>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</si>
  <si>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</si>
  <si>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</si>
  <si>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</si>
  <si>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</si>
  <si>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</si>
  <si>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</si>
  <si>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</si>
  <si>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</si>
  <si>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</si>
  <si>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</si>
  <si>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</si>
  <si>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</si>
  <si>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</si>
  <si>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</si>
  <si>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</si>
  <si>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</si>
  <si>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</si>
  <si>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</si>
  <si>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</si>
  <si>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</si>
  <si>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</si>
  <si>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</si>
  <si>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</si>
  <si>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</si>
  <si>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</si>
  <si>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</si>
  <si>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</si>
  <si>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</si>
  <si>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</si>
  <si>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</si>
  <si>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</si>
  <si>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</si>
  <si>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</si>
  <si>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</si>
  <si>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</si>
  <si>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</si>
  <si>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</si>
  <si>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</si>
  <si>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</si>
  <si>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</si>
  <si>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</si>
  <si>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</si>
  <si>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</si>
  <si>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</si>
  <si>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</si>
  <si>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</si>
  <si>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</si>
  <si>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</si>
  <si>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</si>
  <si>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</si>
  <si>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</si>
  <si>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</si>
  <si>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</si>
  <si>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</si>
  <si>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</si>
  <si>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</si>
  <si>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</si>
  <si>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</si>
  <si>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</si>
  <si>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</si>
  <si>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</si>
  <si>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</si>
  <si>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</si>
  <si>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</si>
  <si>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</si>
  <si>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</si>
  <si>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</si>
  <si>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</si>
  <si>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</si>
  <si>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</si>
  <si>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</si>
  <si>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</si>
  <si>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</si>
  <si>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</si>
  <si>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</si>
  <si>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</si>
  <si>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</si>
  <si>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</si>
  <si>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</si>
  <si>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</si>
  <si>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</si>
  <si>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</si>
  <si>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</si>
  <si>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</si>
  <si>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</si>
  <si>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</si>
  <si>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</si>
  <si>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</si>
  <si>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</si>
  <si>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</si>
  <si>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</si>
  <si>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</si>
  <si>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</si>
  <si>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</si>
  <si>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</si>
  <si>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</si>
  <si>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</si>
  <si>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</si>
  <si>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</si>
  <si>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</si>
  <si>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</si>
  <si>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</si>
  <si>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</si>
  <si>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</si>
  <si>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</si>
  <si>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</si>
  <si>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</si>
  <si>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</si>
  <si>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</si>
  <si>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</si>
  <si>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</si>
  <si>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</si>
  <si>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</si>
  <si>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</si>
  <si>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</si>
  <si>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</si>
  <si>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</si>
  <si>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</si>
  <si>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</si>
  <si>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</si>
  <si>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</si>
  <si>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</si>
  <si>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</si>
  <si>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</si>
  <si>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</si>
  <si>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</si>
  <si>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</si>
  <si>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</si>
  <si>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</si>
  <si>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</si>
  <si>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</si>
  <si>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</si>
  <si>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</si>
  <si>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</si>
  <si>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</si>
  <si>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</si>
  <si>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</si>
  <si>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</si>
  <si>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</si>
  <si>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</si>
  <si>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</si>
  <si>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</si>
  <si>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</si>
  <si>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</si>
  <si>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</si>
  <si>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</si>
  <si>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</si>
  <si>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</si>
  <si>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</si>
  <si>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</si>
  <si>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</si>
  <si>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</si>
  <si>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</si>
  <si>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</si>
  <si>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</si>
  <si>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</si>
  <si>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</si>
  <si>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</si>
  <si>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</si>
  <si>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</si>
  <si>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</si>
  <si>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</si>
  <si>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</si>
  <si>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</si>
  <si>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</si>
  <si>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</si>
  <si>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</si>
  <si>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</si>
  <si>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</si>
  <si>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</si>
  <si>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</si>
  <si>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</si>
  <si>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</si>
  <si>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</si>
  <si>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</si>
  <si>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</si>
  <si>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</si>
  <si>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</si>
  <si>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</si>
  <si>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</si>
  <si>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</si>
  <si>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</si>
  <si>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</si>
  <si>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</si>
  <si>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</si>
  <si>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</si>
  <si>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</si>
  <si>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</si>
  <si>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</si>
  <si>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</si>
  <si>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</si>
  <si>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</si>
  <si>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</si>
  <si>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</si>
  <si>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</si>
  <si>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</si>
  <si>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</si>
  <si>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</si>
  <si>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</si>
  <si>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</si>
  <si>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</si>
  <si>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</si>
  <si>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</si>
  <si>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</si>
  <si>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</si>
  <si>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</si>
  <si>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</si>
  <si>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</si>
  <si>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</si>
  <si>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</si>
  <si>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</si>
  <si>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</si>
  <si>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</si>
  <si>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</si>
  <si>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</si>
  <si>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</si>
  <si>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</si>
  <si>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</si>
  <si>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</si>
  <si>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</si>
  <si>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</si>
  <si>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</si>
  <si>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</si>
  <si>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</si>
  <si>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</si>
  <si>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</si>
  <si>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</si>
  <si>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</si>
  <si>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</si>
  <si>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</si>
  <si>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</si>
  <si>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</si>
  <si>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</si>
  <si>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</si>
  <si>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</si>
  <si>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</si>
  <si>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</si>
  <si>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</si>
  <si>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</si>
  <si>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</si>
  <si>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</si>
  <si>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</si>
  <si>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</si>
  <si>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</si>
  <si>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</si>
  <si>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</si>
  <si>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</si>
  <si>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</si>
  <si>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</si>
  <si>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</si>
  <si>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</si>
  <si>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</si>
  <si>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</si>
  <si>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</si>
  <si>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</si>
  <si>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</si>
  <si>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</si>
  <si>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</si>
  <si>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</si>
  <si>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</si>
  <si>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</si>
  <si>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</si>
  <si>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</si>
  <si>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</si>
  <si>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</si>
  <si>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</si>
  <si>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</si>
  <si>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</si>
  <si>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</si>
  <si>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</si>
  <si>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</si>
  <si>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</si>
  <si>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</si>
  <si>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</si>
  <si>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</si>
  <si>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</si>
  <si>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</si>
  <si>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</si>
  <si>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</si>
  <si>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</si>
  <si>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</si>
  <si>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</si>
  <si>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</si>
  <si>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</si>
  <si>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</si>
  <si>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</si>
  <si>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</si>
  <si>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</si>
  <si>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</si>
  <si>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</si>
  <si>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</si>
  <si>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</si>
  <si>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</si>
  <si>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</si>
  <si>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</si>
  <si>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</si>
  <si>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</si>
  <si>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</si>
  <si>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</si>
  <si>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</si>
  <si>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</si>
  <si>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</si>
  <si>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</si>
  <si>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</si>
  <si>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</si>
  <si>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</si>
  <si>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</si>
  <si>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</si>
  <si>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</si>
  <si>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</si>
  <si>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</si>
  <si>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</si>
  <si>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</si>
  <si>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</si>
  <si>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</si>
  <si>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</si>
  <si>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</si>
  <si>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</si>
  <si>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</si>
  <si>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</si>
  <si>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</si>
  <si>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</si>
  <si>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</si>
  <si>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</si>
  <si>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</si>
  <si>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</si>
  <si>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</si>
  <si>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</si>
  <si>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</si>
  <si>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</si>
  <si>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</si>
  <si>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</si>
  <si>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</si>
  <si>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</si>
  <si>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</si>
  <si>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</si>
  <si>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</si>
  <si>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</si>
  <si>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</si>
  <si>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</si>
  <si>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</si>
  <si>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</si>
  <si>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</si>
  <si>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</si>
  <si>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</si>
  <si>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</si>
  <si>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</si>
  <si>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</si>
  <si>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</si>
  <si>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</si>
  <si>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</si>
  <si>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</si>
  <si>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</si>
  <si>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</si>
  <si>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</si>
  <si>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</si>
  <si>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</si>
  <si>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</si>
  <si>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</si>
  <si>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</si>
  <si>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</si>
  <si>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</si>
  <si>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</si>
  <si>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</si>
  <si>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</si>
  <si>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</si>
  <si>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</si>
  <si>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</si>
  <si>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</si>
  <si>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</si>
  <si>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</si>
  <si>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</si>
  <si>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</si>
  <si>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</si>
  <si>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</si>
  <si>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</si>
  <si>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</si>
  <si>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</si>
  <si>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</si>
  <si>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</si>
  <si>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</si>
  <si>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</si>
  <si>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</si>
  <si>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</si>
  <si>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</si>
  <si>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</si>
  <si>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</si>
  <si>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</si>
  <si>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</si>
  <si>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</si>
  <si>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</si>
  <si>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</si>
  <si>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</si>
  <si>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</si>
  <si>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</si>
  <si>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</si>
  <si>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</si>
  <si>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</si>
  <si>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</si>
  <si>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</si>
  <si>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</si>
  <si>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</si>
  <si>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</si>
  <si>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</si>
  <si>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</si>
  <si>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</si>
  <si>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</si>
  <si>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</si>
  <si>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</si>
  <si>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</si>
  <si>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</si>
  <si>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</si>
  <si>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</si>
  <si>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</si>
  <si>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</si>
  <si>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</si>
  <si>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</si>
  <si>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</si>
  <si>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</si>
  <si>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</si>
  <si>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</si>
  <si>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</si>
  <si>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</si>
  <si>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</si>
  <si>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</si>
  <si>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</si>
  <si>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</si>
  <si>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</si>
  <si>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</si>
  <si>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</si>
  <si>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</si>
  <si>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</si>
  <si>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</si>
  <si>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</si>
  <si>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</si>
  <si>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</si>
  <si>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</si>
  <si>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</si>
  <si>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</si>
  <si>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</si>
  <si>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</si>
  <si>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</si>
  <si>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</si>
  <si>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</si>
  <si>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</si>
  <si>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</si>
  <si>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</si>
  <si>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</si>
  <si>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</si>
  <si>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</si>
  <si>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</si>
  <si>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</si>
  <si>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</si>
  <si>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</si>
  <si>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</si>
  <si>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</si>
  <si>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</si>
  <si>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</si>
  <si>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</si>
  <si>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</si>
  <si>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</si>
  <si>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</si>
  <si>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</si>
  <si>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</si>
  <si>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</si>
  <si>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</si>
  <si>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</si>
  <si>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</si>
  <si>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</si>
  <si>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</si>
  <si>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</si>
  <si>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</si>
  <si>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</si>
  <si>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</si>
  <si>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</si>
  <si>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</si>
  <si>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</si>
  <si>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</si>
  <si>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</si>
  <si>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</si>
  <si>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</si>
  <si>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</si>
  <si>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</si>
  <si>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</si>
  <si>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</si>
  <si>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</si>
  <si>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</si>
  <si>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</si>
  <si>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</si>
  <si>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</si>
  <si>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</si>
  <si>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</si>
  <si>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</si>
  <si>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</si>
  <si>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</si>
  <si>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</si>
  <si>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</si>
  <si>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</si>
  <si>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</si>
  <si>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</si>
  <si>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</si>
  <si>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</si>
  <si>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</si>
  <si>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</si>
  <si>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</si>
  <si>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</si>
  <si>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</si>
  <si>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</si>
  <si>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</si>
  <si>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</si>
  <si>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</si>
  <si>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</si>
  <si>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</si>
  <si>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</si>
  <si>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</si>
  <si>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</si>
  <si>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</si>
  <si>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</si>
  <si>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</si>
  <si>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</si>
  <si>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</si>
  <si>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</si>
  <si>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</si>
  <si>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</si>
  <si>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</si>
  <si>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</si>
  <si>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</si>
  <si>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</si>
  <si>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</si>
  <si>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</si>
  <si>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</si>
  <si>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</si>
  <si>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</si>
  <si>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</si>
  <si>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</si>
  <si>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</si>
  <si>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</si>
  <si>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</si>
  <si>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</si>
  <si>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</si>
  <si>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</si>
  <si>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</si>
  <si>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</si>
  <si>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</si>
  <si>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</si>
  <si>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</si>
  <si>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</si>
  <si>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</si>
  <si>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</si>
  <si>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</si>
  <si>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</si>
  <si>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</si>
  <si>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</si>
  <si>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</si>
  <si>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</si>
  <si>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</si>
  <si>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</si>
  <si>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</si>
  <si>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</si>
  <si>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</si>
  <si>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</si>
  <si>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</si>
  <si>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</si>
  <si>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</si>
  <si>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</si>
  <si>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</si>
  <si>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</si>
  <si>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</si>
  <si>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</si>
  <si>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</si>
  <si>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</si>
  <si>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</si>
  <si>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</si>
  <si>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</si>
  <si>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</si>
  <si>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</si>
  <si>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</si>
  <si>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</si>
  <si>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</si>
  <si>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</si>
  <si>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</si>
  <si>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</si>
  <si>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</si>
  <si>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</si>
  <si>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</si>
  <si>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</si>
  <si>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</si>
  <si>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</si>
  <si>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</si>
  <si>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</si>
  <si>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</si>
  <si>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</si>
  <si>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</si>
  <si>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</si>
  <si>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</si>
  <si>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</si>
  <si>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</si>
  <si>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</si>
  <si>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</si>
  <si>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</si>
  <si>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</si>
  <si>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</si>
  <si>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</si>
  <si>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</si>
  <si>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</si>
  <si>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</si>
  <si>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</si>
  <si>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</si>
  <si>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</si>
  <si>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</si>
  <si>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</si>
  <si>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</si>
  <si>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</si>
  <si>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</si>
  <si>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</si>
  <si>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</si>
  <si>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</si>
  <si>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</si>
  <si>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</si>
  <si>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</si>
  <si>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</si>
  <si>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</si>
  <si>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</si>
  <si>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</si>
  <si>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</si>
  <si>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</si>
  <si>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</si>
  <si>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</si>
  <si>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</si>
  <si>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</si>
  <si>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</si>
  <si>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</si>
  <si>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</si>
  <si>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</si>
  <si>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</si>
  <si>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</si>
  <si>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</si>
  <si>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</si>
  <si>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</si>
  <si>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</si>
  <si>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</si>
  <si>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</si>
  <si>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</si>
  <si>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</si>
  <si>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</si>
  <si>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</si>
  <si>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</si>
  <si>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</si>
  <si>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</si>
  <si>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</si>
  <si>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</si>
  <si>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</si>
  <si>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</si>
  <si>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</si>
  <si>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</si>
  <si>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</si>
  <si>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</si>
  <si>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</si>
  <si>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</si>
  <si>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</si>
  <si>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</si>
  <si>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</si>
  <si>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</si>
  <si>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</si>
  <si>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</si>
  <si>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</si>
  <si>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</si>
  <si>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</si>
  <si>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</si>
  <si>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</si>
  <si>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</si>
  <si>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</si>
  <si>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</si>
  <si>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</si>
  <si>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</si>
  <si>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</si>
  <si>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</si>
  <si>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</si>
  <si>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</si>
  <si>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</si>
  <si>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</si>
  <si>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</si>
  <si>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</si>
  <si>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</si>
  <si>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</si>
  <si>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</si>
  <si>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</si>
  <si>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</si>
  <si>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</si>
  <si>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</si>
  <si>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</si>
  <si>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</si>
  <si>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</si>
  <si>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</si>
  <si>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</si>
  <si>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</si>
  <si>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</si>
  <si>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</si>
  <si>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</si>
  <si>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</si>
  <si>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</si>
  <si>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</si>
  <si>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</si>
  <si>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</si>
  <si>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</si>
  <si>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</si>
  <si>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</si>
  <si>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</si>
  <si>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</si>
  <si>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</si>
  <si>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</si>
  <si>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</si>
  <si>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</si>
  <si>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</si>
  <si>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</si>
  <si>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</si>
  <si>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</si>
  <si>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</si>
  <si>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</si>
  <si>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</si>
  <si>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</si>
  <si>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</si>
  <si>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</si>
  <si>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</si>
  <si>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</si>
  <si>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</si>
  <si>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</si>
  <si>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</si>
  <si>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</si>
  <si>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</si>
  <si>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</si>
  <si>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</si>
  <si>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</si>
  <si>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</si>
  <si>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</si>
  <si>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</si>
  <si>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</si>
  <si>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</si>
  <si>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</si>
  <si>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</si>
  <si>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</si>
  <si>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</si>
  <si>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</si>
  <si>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</si>
  <si>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</si>
  <si>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</si>
  <si>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</si>
  <si>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</si>
  <si>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</si>
  <si>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</si>
  <si>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</si>
  <si>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</si>
  <si>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</si>
  <si>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</si>
  <si>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</si>
  <si>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</si>
  <si>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</si>
  <si>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</si>
  <si>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</si>
  <si>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</si>
  <si>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</si>
  <si>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</si>
  <si>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</si>
  <si>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</si>
  <si>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</si>
  <si>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</si>
  <si>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</si>
  <si>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</si>
  <si>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</si>
  <si>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</si>
  <si>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</si>
  <si>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</si>
  <si>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</si>
  <si>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</si>
  <si>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</si>
  <si>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</si>
  <si>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</si>
  <si>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</si>
  <si>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</si>
  <si>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</si>
  <si>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</si>
  <si>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</si>
  <si>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</si>
  <si>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</si>
  <si>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</si>
  <si>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</si>
  <si>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</si>
  <si>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</si>
  <si>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</si>
  <si>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</si>
  <si>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</si>
  <si>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</si>
  <si>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</si>
  <si>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</si>
  <si>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</si>
  <si>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</si>
  <si>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</si>
  <si>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</si>
  <si>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</si>
  <si>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</si>
  <si>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</si>
  <si>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</si>
  <si>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</si>
  <si>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</si>
  <si>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</si>
  <si>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</si>
  <si>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</si>
  <si>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</si>
  <si>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</si>
  <si>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</si>
  <si>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</si>
  <si>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</si>
  <si>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</si>
  <si>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</si>
  <si>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</si>
  <si>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</si>
  <si>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</si>
  <si>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</si>
  <si>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</si>
  <si>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</si>
  <si>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</si>
  <si>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</si>
  <si>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</si>
  <si>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</si>
  <si>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</si>
  <si>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</si>
  <si>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</si>
  <si>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</si>
  <si>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</si>
  <si>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</si>
  <si>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</si>
  <si>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</si>
  <si>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</si>
  <si>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</si>
  <si>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</si>
  <si>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</si>
  <si>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</si>
  <si>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</si>
  <si>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</si>
  <si>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</si>
  <si>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</si>
  <si>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</si>
  <si>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</si>
  <si>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</si>
  <si>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</si>
  <si>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</si>
  <si>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</si>
  <si>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</si>
  <si>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</si>
  <si>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</si>
  <si>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</si>
  <si>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</si>
  <si>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</si>
  <si>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</si>
  <si>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</si>
  <si>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</si>
  <si>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</si>
  <si>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</si>
  <si>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</si>
  <si>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</si>
  <si>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</si>
  <si>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</si>
  <si>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</si>
  <si>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</si>
  <si>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</si>
  <si>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</si>
  <si>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</si>
  <si>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</si>
  <si>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</si>
  <si>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</si>
  <si>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</si>
  <si>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</si>
  <si>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</si>
  <si>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</si>
  <si>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</si>
  <si>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</si>
  <si>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</si>
  <si>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</si>
  <si>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</si>
  <si>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</si>
  <si>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</si>
  <si>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</si>
  <si>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</si>
  <si>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</si>
  <si>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</si>
  <si>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</si>
  <si>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</si>
  <si>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</si>
  <si>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</si>
  <si>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</si>
  <si>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</si>
  <si>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</si>
  <si>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</si>
  <si>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</si>
  <si>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</si>
  <si>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</si>
  <si>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</si>
  <si>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</si>
  <si>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</si>
  <si>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</si>
  <si>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</si>
  <si>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</si>
  <si>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</si>
  <si>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</si>
  <si>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</si>
  <si>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</si>
  <si>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</si>
  <si>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</si>
  <si>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</si>
  <si>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</si>
  <si>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</si>
  <si>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</si>
  <si>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</si>
  <si>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</si>
  <si>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</si>
  <si>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</si>
  <si>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</si>
  <si>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</si>
  <si>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</si>
  <si>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</si>
  <si>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</si>
  <si>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</si>
  <si>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</si>
  <si>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</si>
  <si>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</si>
  <si>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</si>
  <si>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</si>
  <si>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</si>
  <si>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</si>
  <si>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</si>
  <si>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</si>
  <si>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</si>
  <si>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</si>
  <si>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</si>
  <si>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</si>
  <si>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</si>
  <si>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</si>
  <si>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</si>
  <si>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</si>
  <si>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</si>
  <si>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</si>
  <si>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</si>
  <si>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</si>
  <si>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</si>
  <si>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</si>
  <si>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</si>
  <si>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</si>
  <si>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</si>
  <si>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</si>
  <si>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</si>
  <si>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</si>
  <si>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</si>
  <si>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</si>
  <si>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</si>
  <si>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</si>
  <si>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</si>
  <si>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</si>
  <si>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</si>
  <si>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</si>
  <si>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</si>
  <si>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</si>
  <si>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</si>
  <si>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</si>
  <si>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</si>
  <si>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</si>
  <si>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</si>
  <si>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</si>
  <si>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</si>
  <si>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</si>
  <si>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</si>
  <si>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</si>
  <si>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</si>
  <si>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</si>
  <si>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</si>
  <si>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</si>
  <si>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</si>
  <si>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</si>
  <si>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</si>
  <si>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</si>
  <si>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</si>
  <si>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</si>
  <si>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</si>
  <si>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</si>
  <si>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</si>
  <si>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</si>
  <si>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</si>
  <si>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</si>
  <si>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</si>
  <si>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</si>
  <si>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</si>
  <si>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</si>
  <si>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</si>
  <si>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</si>
  <si>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</si>
  <si>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</si>
  <si>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</si>
  <si>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</si>
  <si>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</si>
  <si>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</si>
  <si>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</si>
  <si>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</si>
  <si>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</si>
  <si>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</si>
  <si>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</si>
  <si>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</si>
  <si>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</si>
  <si>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</si>
  <si>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</si>
  <si>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</si>
  <si>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</si>
  <si>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</si>
  <si>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</si>
  <si>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</si>
  <si>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</si>
  <si>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</si>
  <si>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</si>
  <si>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</si>
  <si>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</si>
  <si>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</si>
  <si>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</si>
  <si>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</si>
  <si>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</si>
  <si>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</si>
  <si>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</si>
  <si>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</si>
  <si>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</si>
  <si>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</si>
  <si>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</si>
  <si>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</si>
  <si>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</si>
  <si>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</si>
  <si>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</si>
  <si>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</si>
  <si>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</si>
  <si>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</si>
  <si>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</si>
  <si>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</si>
  <si>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</si>
  <si>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</si>
  <si>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</si>
  <si>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</si>
  <si>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</si>
  <si>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</si>
  <si>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</si>
  <si>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</si>
  <si>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</si>
  <si>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</si>
  <si>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</si>
  <si>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</si>
  <si>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</si>
  <si>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</si>
  <si>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</si>
  <si>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</si>
  <si>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</si>
  <si>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</si>
  <si>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</si>
  <si>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</si>
  <si>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</si>
  <si>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</si>
  <si>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</si>
  <si>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</si>
  <si>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</si>
  <si>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</si>
  <si>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</si>
  <si>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</si>
  <si>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</si>
  <si>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</si>
  <si>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</si>
  <si>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</si>
  <si>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</si>
  <si>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</si>
  <si>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</si>
  <si>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</si>
  <si>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</si>
  <si>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</si>
  <si>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</si>
  <si>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</si>
  <si>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</si>
  <si>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</si>
  <si>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</si>
  <si>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</si>
  <si>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</si>
  <si>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</si>
  <si>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</si>
  <si>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</si>
  <si>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</si>
  <si>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</si>
  <si>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</si>
  <si>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</si>
  <si>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</si>
  <si>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</si>
  <si>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</si>
  <si>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</si>
  <si>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</si>
  <si>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</si>
  <si>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</si>
  <si>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</si>
  <si>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</si>
  <si>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</si>
  <si>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</si>
  <si>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</si>
  <si>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</si>
  <si>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</si>
  <si>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</si>
  <si>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</si>
  <si>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</si>
  <si>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</si>
  <si>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</si>
  <si>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</si>
  <si>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</si>
  <si>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</si>
  <si>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</si>
  <si>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</si>
  <si>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</si>
  <si>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</si>
  <si>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</si>
  <si>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</si>
  <si>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</si>
  <si>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</si>
  <si>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</si>
  <si>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</si>
  <si>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</si>
  <si>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</si>
  <si>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</si>
  <si>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</si>
  <si>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</si>
  <si>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</si>
  <si>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</si>
  <si>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</si>
  <si>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</si>
  <si>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</si>
  <si>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</si>
  <si>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</si>
  <si>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</si>
  <si>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</si>
  <si>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</si>
  <si>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</si>
  <si>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</si>
  <si>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</si>
  <si>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</si>
  <si>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</si>
  <si>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</si>
  <si>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</si>
  <si>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</si>
  <si>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</si>
  <si>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</si>
  <si>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</si>
  <si>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</si>
  <si>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</si>
  <si>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</si>
  <si>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</si>
  <si>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</si>
  <si>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</si>
  <si>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</si>
  <si>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</si>
  <si>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</si>
  <si>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</si>
  <si>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</si>
  <si>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</si>
  <si>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</si>
  <si>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</si>
  <si>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</si>
  <si>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</si>
  <si>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</si>
  <si>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</si>
  <si>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</si>
  <si>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</si>
  <si>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</si>
  <si>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</si>
  <si>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</si>
  <si>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</si>
  <si>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</si>
  <si>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</si>
  <si>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</si>
  <si>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</si>
  <si>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</si>
  <si>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</si>
  <si>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</si>
  <si>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</si>
  <si>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</si>
  <si>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</si>
  <si>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</si>
  <si>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</si>
  <si>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</si>
  <si>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</si>
  <si>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</si>
  <si>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</si>
  <si>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</si>
  <si>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</si>
  <si>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</si>
  <si>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</si>
  <si>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</si>
  <si>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</si>
  <si>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</si>
  <si>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</si>
  <si>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</si>
  <si>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</si>
  <si>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</si>
  <si>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</si>
  <si>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</si>
  <si>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</si>
  <si>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</si>
  <si>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</si>
  <si>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</si>
  <si>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</si>
  <si>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</si>
  <si>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</si>
  <si>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</si>
  <si>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</si>
  <si>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</si>
  <si>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</si>
  <si>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</si>
  <si>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</si>
  <si>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</si>
  <si>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</si>
  <si>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</si>
  <si>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</si>
  <si>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</si>
  <si>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</si>
  <si>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</si>
  <si>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</si>
  <si>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</si>
  <si>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</si>
  <si>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</si>
  <si>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</si>
  <si>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</si>
  <si>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</si>
  <si>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</si>
  <si>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</si>
  <si>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</si>
  <si>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</si>
  <si>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</si>
  <si>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</si>
  <si>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</si>
  <si>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</si>
  <si>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</si>
  <si>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</si>
  <si>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</si>
  <si>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</si>
  <si>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</si>
  <si>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</si>
  <si>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</si>
  <si>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</si>
  <si>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</si>
  <si>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</si>
  <si>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</si>
  <si>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</si>
  <si>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</si>
  <si>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</si>
  <si>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</si>
  <si>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</si>
  <si>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</si>
  <si>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</si>
  <si>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</si>
  <si>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</si>
  <si>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</si>
  <si>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</si>
  <si>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</si>
  <si>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</si>
  <si>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</si>
  <si>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</si>
  <si>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</si>
  <si>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</si>
  <si>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</si>
  <si>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</si>
  <si>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</si>
  <si>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</si>
  <si>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</si>
  <si>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</si>
  <si>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</si>
  <si>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</si>
  <si>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</si>
  <si>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</si>
  <si>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</si>
  <si>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</si>
  <si>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</si>
  <si>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</si>
  <si>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</si>
  <si>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</si>
  <si>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</si>
  <si>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</si>
  <si>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</si>
  <si>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</si>
  <si>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</si>
  <si>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</si>
  <si>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</si>
  <si>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</si>
  <si>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</si>
  <si>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</si>
  <si>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</si>
  <si>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</si>
  <si>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</si>
  <si>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</si>
  <si>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</si>
  <si>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</si>
  <si>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</si>
  <si>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</si>
  <si>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</si>
  <si>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</si>
  <si>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</si>
  <si>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</si>
  <si>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</si>
  <si>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</si>
  <si>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</si>
  <si>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</si>
  <si>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</si>
  <si>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</si>
  <si>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</si>
  <si>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</si>
  <si>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</si>
  <si>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</si>
  <si>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</si>
  <si>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</si>
  <si>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</si>
  <si>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</si>
  <si>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</si>
  <si>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</si>
  <si>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</si>
  <si>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</si>
  <si>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</si>
  <si>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</si>
  <si>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</si>
  <si>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</si>
  <si>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</si>
  <si>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</si>
  <si>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</si>
  <si>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</si>
  <si>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</si>
  <si>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</si>
  <si>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</si>
  <si>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</si>
  <si>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</si>
  <si>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</si>
  <si>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</si>
  <si>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</si>
  <si>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</si>
  <si>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</si>
  <si>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</si>
  <si>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</si>
  <si>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</si>
  <si>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</si>
  <si>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</si>
  <si>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</si>
  <si>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</si>
  <si>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</si>
  <si>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</si>
  <si>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</si>
  <si>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</si>
  <si>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</si>
  <si>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</si>
  <si>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</si>
  <si>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</si>
  <si>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</si>
  <si>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</si>
  <si>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</si>
  <si>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</si>
  <si>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</si>
  <si>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</si>
  <si>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</si>
  <si>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</si>
  <si>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</si>
  <si>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</si>
  <si>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</si>
  <si>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</si>
  <si>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</si>
  <si>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</si>
  <si>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</si>
  <si>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</si>
  <si>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</si>
  <si>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</si>
  <si>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</si>
  <si>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</si>
  <si>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</si>
  <si>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</si>
  <si>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</si>
  <si>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</si>
  <si>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</si>
  <si>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</si>
  <si>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</si>
  <si>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</si>
  <si>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</si>
  <si>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</si>
  <si>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</si>
  <si>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</si>
  <si>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</si>
  <si>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</si>
  <si>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</si>
  <si>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</si>
  <si>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</si>
  <si>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</si>
  <si>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</si>
  <si>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</si>
  <si>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</si>
  <si>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</si>
  <si>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</si>
  <si>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</si>
  <si>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</si>
  <si>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</si>
  <si>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</si>
  <si>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</si>
  <si>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</si>
  <si>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</si>
  <si>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</si>
  <si>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</si>
  <si>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</si>
  <si>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</si>
  <si>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</si>
  <si>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</si>
  <si>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</si>
  <si>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</si>
  <si>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</si>
  <si>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</si>
  <si>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</si>
  <si>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</si>
  <si>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</si>
  <si>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</si>
  <si>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</si>
  <si>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</si>
  <si>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</si>
  <si>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</si>
  <si>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</si>
  <si>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</si>
  <si>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</si>
  <si>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</si>
  <si>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</si>
  <si>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</si>
  <si>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</si>
  <si>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</si>
  <si>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</si>
  <si>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</si>
  <si>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</si>
  <si>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</si>
  <si>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</si>
  <si>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</si>
  <si>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</si>
  <si>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</si>
  <si>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</si>
  <si>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</si>
  <si>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</si>
  <si>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</si>
  <si>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</si>
  <si>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</si>
  <si>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</si>
  <si>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</si>
  <si>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</si>
  <si>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</si>
  <si>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</si>
  <si>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</si>
  <si>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</si>
  <si>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</si>
  <si>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</si>
  <si>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</si>
  <si>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</si>
  <si>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</si>
  <si>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</si>
  <si>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</si>
  <si>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</si>
  <si>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</si>
  <si>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</si>
  <si>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</si>
  <si>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</si>
  <si>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</si>
  <si>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</si>
  <si>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</si>
  <si>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</si>
  <si>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</si>
  <si>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</si>
  <si>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</si>
  <si>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</si>
  <si>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</si>
  <si>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</si>
  <si>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</si>
  <si>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</si>
  <si>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</si>
  <si>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</si>
  <si>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</si>
  <si>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</si>
  <si>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</si>
  <si>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</si>
  <si>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</si>
  <si>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</si>
  <si>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</si>
  <si>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</si>
  <si>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</si>
  <si>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</si>
  <si>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</si>
  <si>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</si>
  <si>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</si>
  <si>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</si>
  <si>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</si>
  <si>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</si>
  <si>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</si>
  <si>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</si>
  <si>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</si>
  <si>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</si>
  <si>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</si>
  <si>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</si>
  <si>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</si>
  <si>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</si>
  <si>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</si>
  <si>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</si>
  <si>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</si>
  <si>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</si>
  <si>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</si>
  <si>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</si>
  <si>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</si>
  <si>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</si>
  <si>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</si>
  <si>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</si>
  <si>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</si>
  <si>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</si>
  <si>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</si>
  <si>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</si>
  <si>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</si>
  <si>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</si>
  <si>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</si>
  <si>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</si>
  <si>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</si>
  <si>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</si>
  <si>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</si>
  <si>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</si>
  <si>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</si>
  <si>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</si>
  <si>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</si>
  <si>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</si>
  <si>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</si>
  <si>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</si>
  <si>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</si>
  <si>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</si>
  <si>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</si>
  <si>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</si>
  <si>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</si>
  <si>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</si>
  <si>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</si>
  <si>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</si>
  <si>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</si>
  <si>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</si>
  <si>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</si>
  <si>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</si>
  <si>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</si>
  <si>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</si>
  <si>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</si>
  <si>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</si>
  <si>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</si>
  <si>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</si>
  <si>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</si>
  <si>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</si>
  <si>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</si>
  <si>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</si>
  <si>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</si>
  <si>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</si>
  <si>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</si>
  <si>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</si>
  <si>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</si>
  <si>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</si>
  <si>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</si>
  <si>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</si>
  <si>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</si>
  <si>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</si>
  <si>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</si>
  <si>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</si>
  <si>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</si>
  <si>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</si>
  <si>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</si>
  <si>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</si>
  <si>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</si>
  <si>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</si>
  <si>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</si>
  <si>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</si>
  <si>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</si>
  <si>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</si>
  <si>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</si>
  <si>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</si>
  <si>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</si>
  <si>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</si>
  <si>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</si>
  <si>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</si>
  <si>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</si>
  <si>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</si>
  <si>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</si>
  <si>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</si>
  <si>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</si>
  <si>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</si>
  <si>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</si>
  <si>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</si>
  <si>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</si>
  <si>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</si>
  <si>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</si>
  <si>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</si>
  <si>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</si>
  <si>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</si>
  <si>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</si>
  <si>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</si>
  <si>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</si>
  <si>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</si>
  <si>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</si>
  <si>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</si>
  <si>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</si>
  <si>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</si>
  <si>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</si>
  <si>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</si>
  <si>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</si>
  <si>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</si>
  <si>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</si>
  <si>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</si>
  <si>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</si>
  <si>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</si>
  <si>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</si>
  <si>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</si>
  <si>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</si>
  <si>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</si>
  <si>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</si>
  <si>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</si>
  <si>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</si>
  <si>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</si>
  <si>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</si>
  <si>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</si>
  <si>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</si>
  <si>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</si>
  <si>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</si>
  <si>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</si>
  <si>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</si>
  <si>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</si>
  <si>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</si>
  <si>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</si>
  <si>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</si>
  <si>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</si>
  <si>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</si>
  <si>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</si>
  <si>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</si>
  <si>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</si>
  <si>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</si>
  <si>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</si>
  <si>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</si>
  <si>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</si>
  <si>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</si>
  <si>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</si>
  <si>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</si>
  <si>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</si>
  <si>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</si>
  <si>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</si>
  <si>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</si>
  <si>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</si>
  <si>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</si>
  <si>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</si>
  <si>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</si>
  <si>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</si>
  <si>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</si>
  <si>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</si>
  <si>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</si>
  <si>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</si>
  <si>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</si>
  <si>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</si>
  <si>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</si>
  <si>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</si>
  <si>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</si>
  <si>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</si>
  <si>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</si>
  <si>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</si>
  <si>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</si>
  <si>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</si>
  <si>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</si>
  <si>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</si>
  <si>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</si>
  <si>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</si>
  <si>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</si>
  <si>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</si>
  <si>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</si>
  <si>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</si>
  <si>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</si>
  <si>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</si>
  <si>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</si>
  <si>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</si>
  <si>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</si>
  <si>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</si>
  <si>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</si>
  <si>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</si>
  <si>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</si>
  <si>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</si>
  <si>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</si>
  <si>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</si>
  <si>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</si>
  <si>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</si>
  <si>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</si>
  <si>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</si>
  <si>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</si>
  <si>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</si>
  <si>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</si>
  <si>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</si>
  <si>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</si>
  <si>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</si>
  <si>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</si>
  <si>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</si>
  <si>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</si>
  <si>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</si>
  <si>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</si>
  <si>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</si>
  <si>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</si>
  <si>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</si>
  <si>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</si>
  <si>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</si>
  <si>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</si>
  <si>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</si>
  <si>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</si>
  <si>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</si>
  <si>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</si>
  <si>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</si>
  <si>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</si>
  <si>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</si>
  <si>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</si>
  <si>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</si>
  <si>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</si>
  <si>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</si>
  <si>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</si>
  <si>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</si>
  <si>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</si>
  <si>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</si>
  <si>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</si>
  <si>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</si>
  <si>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</si>
  <si>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</si>
  <si>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</si>
  <si>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</si>
  <si>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</si>
  <si>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</si>
  <si>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</si>
  <si>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</si>
  <si>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</si>
  <si>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</si>
  <si>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</si>
  <si>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</si>
  <si>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</si>
  <si>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</si>
  <si>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</si>
  <si>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</si>
  <si>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</si>
  <si>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</si>
  <si>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</si>
  <si>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</si>
  <si>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</si>
  <si>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</si>
  <si>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</si>
  <si>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</si>
  <si>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</si>
  <si>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</si>
  <si>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</si>
  <si>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</si>
  <si>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</si>
  <si>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</si>
  <si>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</si>
  <si>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</si>
  <si>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</si>
  <si>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</si>
  <si>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</si>
  <si>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</si>
  <si>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</si>
  <si>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</si>
  <si>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</si>
  <si>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</si>
  <si>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</si>
  <si>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</si>
  <si>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</si>
  <si>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</si>
  <si>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</si>
  <si>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</si>
  <si>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</si>
  <si>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</si>
  <si>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</si>
  <si>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</si>
  <si>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</si>
  <si>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</si>
  <si>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</si>
  <si>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</si>
  <si>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</si>
  <si>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</si>
  <si>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</si>
  <si>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</si>
  <si>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</si>
  <si>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</si>
  <si>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</si>
  <si>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</si>
  <si>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</si>
  <si>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</si>
  <si>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</si>
  <si>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</si>
  <si>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</si>
  <si>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</si>
  <si>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</si>
  <si>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</si>
  <si>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</si>
  <si>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</si>
  <si>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</si>
  <si>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</si>
  <si>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</si>
  <si>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</si>
  <si>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</si>
  <si>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</si>
  <si>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</si>
  <si>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</si>
  <si>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</si>
  <si>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</si>
  <si>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</si>
  <si>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</si>
  <si>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</si>
  <si>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</si>
  <si>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</si>
  <si>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</si>
  <si>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</si>
  <si>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</si>
  <si>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</si>
  <si>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</si>
  <si>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</si>
  <si>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</si>
  <si>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</si>
  <si>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</si>
  <si>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</si>
  <si>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</si>
  <si>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</si>
  <si>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</si>
  <si>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</si>
  <si>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</si>
  <si>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</si>
  <si>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</si>
  <si>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</si>
  <si>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</si>
  <si>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</si>
  <si>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</si>
  <si>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</si>
  <si>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</si>
  <si>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</si>
  <si>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</si>
  <si>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</si>
  <si>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</si>
  <si>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</si>
  <si>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</si>
  <si>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</si>
  <si>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</si>
  <si>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</si>
  <si>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</si>
  <si>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</si>
  <si>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</si>
  <si>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</si>
  <si>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</si>
  <si>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</si>
  <si>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</si>
  <si>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</si>
  <si>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</si>
  <si>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</si>
  <si>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</si>
  <si>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</si>
  <si>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</si>
  <si>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</si>
  <si>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</si>
  <si>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</si>
  <si>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</si>
  <si>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</si>
  <si>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</si>
  <si>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</si>
  <si>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</si>
  <si>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</si>
  <si>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</si>
  <si>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</si>
  <si>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</si>
  <si>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</si>
  <si>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</si>
  <si>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</si>
  <si>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</si>
  <si>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</si>
  <si>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</si>
  <si>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</si>
  <si>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</si>
  <si>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</si>
  <si>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</si>
  <si>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</si>
  <si>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</si>
  <si>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</si>
  <si>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</si>
  <si>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</si>
  <si>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</si>
  <si>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</si>
  <si>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</si>
  <si>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</si>
  <si>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</si>
  <si>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</si>
  <si>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</si>
  <si>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</si>
  <si>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</si>
  <si>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</si>
  <si>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</si>
  <si>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</si>
  <si>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</si>
  <si>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</si>
  <si>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</si>
  <si>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</si>
  <si>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</si>
  <si>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</si>
  <si>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</si>
  <si>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</si>
  <si>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</si>
  <si>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</si>
  <si>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</si>
  <si>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</si>
  <si>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</si>
  <si>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</si>
  <si>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</si>
  <si>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</si>
  <si>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</si>
  <si>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</si>
  <si>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</si>
  <si>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</si>
  <si>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</si>
  <si>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</si>
  <si>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</si>
  <si>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</si>
  <si>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</si>
  <si>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</si>
  <si>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</si>
  <si>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</si>
  <si>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</si>
  <si>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</si>
  <si>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</si>
  <si>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</si>
  <si>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</si>
  <si>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</si>
  <si>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</si>
  <si>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</si>
  <si>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</si>
  <si>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</si>
  <si>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</si>
  <si>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</si>
  <si>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</si>
  <si>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</si>
  <si>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</si>
  <si>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</si>
  <si>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</si>
  <si>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</si>
  <si>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</si>
  <si>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</si>
  <si>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</si>
  <si>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</si>
  <si>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</si>
  <si>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</si>
  <si>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</si>
  <si>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</si>
  <si>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</si>
  <si>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</si>
  <si>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</si>
  <si>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</si>
  <si>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</si>
  <si>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</si>
  <si>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</si>
  <si>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</si>
  <si>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</si>
  <si>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</si>
  <si>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</si>
  <si>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</si>
  <si>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</si>
  <si>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</si>
  <si>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</si>
  <si>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</si>
  <si>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</si>
  <si>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</si>
  <si>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</si>
  <si>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</si>
  <si>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</si>
  <si>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</si>
  <si>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</si>
  <si>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</si>
  <si>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</si>
  <si>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</si>
  <si>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</si>
  <si>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</si>
  <si>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</si>
  <si>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</si>
  <si>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</si>
  <si>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</si>
  <si>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</si>
  <si>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</si>
  <si>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</si>
  <si>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</si>
  <si>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</si>
  <si>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</si>
  <si>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</si>
  <si>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</si>
  <si>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</si>
  <si>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</si>
  <si>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</si>
  <si>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</si>
  <si>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</si>
  <si>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</si>
  <si>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</si>
  <si>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</si>
  <si>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</si>
  <si>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</si>
  <si>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</si>
  <si>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</si>
  <si>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</si>
  <si>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</si>
  <si>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</si>
  <si>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</si>
  <si>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</si>
  <si>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</si>
  <si>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</si>
  <si>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</si>
  <si>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</si>
  <si>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</si>
  <si>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</si>
  <si>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</si>
  <si>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</si>
  <si>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</si>
  <si>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</si>
  <si>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</si>
  <si>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</si>
  <si>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</si>
  <si>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</si>
  <si>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</si>
  <si>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</si>
  <si>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</si>
  <si>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</si>
  <si>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</si>
  <si>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</si>
  <si>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</si>
  <si>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</si>
  <si>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</si>
  <si>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</si>
  <si>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</si>
  <si>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</si>
  <si>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</si>
  <si>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</si>
  <si>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</si>
  <si>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</si>
  <si>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</si>
  <si>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</si>
  <si>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</si>
  <si>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</si>
  <si>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</si>
  <si>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</si>
  <si>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</si>
  <si>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</si>
  <si>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</si>
  <si>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</si>
  <si>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</si>
  <si>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</si>
  <si>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</si>
  <si>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</si>
  <si>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</si>
  <si>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</si>
  <si>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</si>
  <si>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</si>
  <si>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</si>
  <si>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</si>
  <si>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</si>
  <si>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</si>
  <si>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</si>
  <si>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</si>
  <si>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</si>
  <si>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</si>
  <si>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</si>
  <si>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</si>
  <si>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</si>
  <si>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</si>
  <si>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</si>
  <si>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</si>
  <si>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</si>
  <si>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</si>
  <si>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</si>
  <si>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</si>
  <si>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</si>
  <si>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</si>
  <si>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</si>
  <si>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</si>
  <si>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</si>
  <si>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</si>
  <si>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</si>
  <si>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</si>
  <si>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</si>
  <si>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</si>
  <si>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</si>
  <si>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</si>
  <si>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</si>
  <si>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</si>
  <si>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</si>
  <si>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</si>
  <si>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</si>
  <si>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</si>
  <si>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</si>
  <si>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</si>
  <si>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</si>
  <si>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</si>
  <si>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</si>
  <si>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</si>
  <si>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</si>
  <si>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</si>
  <si>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</si>
  <si>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</si>
  <si>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</si>
  <si>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</si>
  <si>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</si>
  <si>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</si>
  <si>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</si>
  <si>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</si>
  <si>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</si>
  <si>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</si>
  <si>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</si>
  <si>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</si>
  <si>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</si>
  <si>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</si>
  <si>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</si>
  <si>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</si>
  <si>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</si>
  <si>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</si>
  <si>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</si>
  <si>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</si>
  <si>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</si>
  <si>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</si>
  <si>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</si>
  <si>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</si>
  <si>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</si>
  <si>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</si>
  <si>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</si>
  <si>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</si>
  <si>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</si>
  <si>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</si>
  <si>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</si>
  <si>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</si>
  <si>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</si>
  <si>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</si>
  <si>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</si>
  <si>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</si>
  <si>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</si>
  <si>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</si>
  <si>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</si>
  <si>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</si>
  <si>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</si>
  <si>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</si>
  <si>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</si>
  <si>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</si>
  <si>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</si>
  <si>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</si>
  <si>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</si>
  <si>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</si>
  <si>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</si>
  <si>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</si>
  <si>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</si>
  <si>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</si>
  <si>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</si>
  <si>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</si>
  <si>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</si>
  <si>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</si>
  <si>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</si>
  <si>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</si>
  <si>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</si>
  <si>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</si>
  <si>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</si>
  <si>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</si>
  <si>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</si>
  <si>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</si>
  <si>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</si>
  <si>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</si>
  <si>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</si>
  <si>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</si>
  <si>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</si>
  <si>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</si>
  <si>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</si>
  <si>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</si>
  <si>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</si>
  <si>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</si>
  <si>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</si>
  <si>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</si>
  <si>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</si>
  <si>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</si>
  <si>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</si>
  <si>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</si>
  <si>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</si>
  <si>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</si>
  <si>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</si>
  <si>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</si>
  <si>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</si>
  <si>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</si>
  <si>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</si>
  <si>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</si>
  <si>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</si>
  <si>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</si>
  <si>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</si>
  <si>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</si>
  <si>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</si>
  <si>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</si>
  <si>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</si>
  <si>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</si>
  <si>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</si>
  <si>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</si>
  <si>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</si>
  <si>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</si>
  <si>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</si>
  <si>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</si>
  <si>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</si>
  <si>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</si>
  <si>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</si>
  <si>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</si>
  <si>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</si>
  <si>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</si>
  <si>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</si>
  <si>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</si>
  <si>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</si>
  <si>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</si>
  <si>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</si>
  <si>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</si>
  <si>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</si>
  <si>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</si>
  <si>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</si>
  <si>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</si>
  <si>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</si>
  <si>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</si>
  <si>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</si>
  <si>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</si>
  <si>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</si>
  <si>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</si>
  <si>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</si>
  <si>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</si>
  <si>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</si>
  <si>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</si>
  <si>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</si>
  <si>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</si>
  <si>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</si>
  <si>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</si>
  <si>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</si>
  <si>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</si>
  <si>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</si>
  <si>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</si>
  <si>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</si>
  <si>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</si>
  <si>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</si>
  <si>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</si>
  <si>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</si>
  <si>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</si>
  <si>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</si>
  <si>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</si>
  <si>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</si>
  <si>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</si>
  <si>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</si>
  <si>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</si>
  <si>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</si>
  <si>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</si>
  <si>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</si>
  <si>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</si>
  <si>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</si>
  <si>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</si>
  <si>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</si>
  <si>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</si>
  <si>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</si>
  <si>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</si>
  <si>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</si>
  <si>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</si>
  <si>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</si>
  <si>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</si>
  <si>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</si>
  <si>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</si>
  <si>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</si>
  <si>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</si>
  <si>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</si>
  <si>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</si>
  <si>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</si>
  <si>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</si>
  <si>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</si>
  <si>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</si>
  <si>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</si>
  <si>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</si>
  <si>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</si>
  <si>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</si>
  <si>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</si>
  <si>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</si>
  <si>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</si>
  <si>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</si>
  <si>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</si>
  <si>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</si>
  <si>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</si>
  <si>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</si>
  <si>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</si>
  <si>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</si>
  <si>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</si>
  <si>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</si>
  <si>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</si>
  <si>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</si>
  <si>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</si>
  <si>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</si>
  <si>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</si>
  <si>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</si>
  <si>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</si>
  <si>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</si>
  <si>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</si>
  <si>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</si>
  <si>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</si>
  <si>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</si>
  <si>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</si>
  <si>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</si>
  <si>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</si>
  <si>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</si>
  <si>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</si>
  <si>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</si>
  <si>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</si>
  <si>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</si>
  <si>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</si>
  <si>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</si>
  <si>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</si>
  <si>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</si>
  <si>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</si>
  <si>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</si>
  <si>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</si>
  <si>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</si>
  <si>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</si>
  <si>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</si>
  <si>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</si>
  <si>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</si>
  <si>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</si>
  <si>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</si>
  <si>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</si>
  <si>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</si>
  <si>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</si>
  <si>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</si>
  <si>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</si>
  <si>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</si>
  <si>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</si>
  <si>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</si>
  <si>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</si>
  <si>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</si>
  <si>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</si>
  <si>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</si>
  <si>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</si>
  <si>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</si>
  <si>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</si>
  <si>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</si>
  <si>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</si>
  <si>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</si>
  <si>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</si>
  <si>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</si>
  <si>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</si>
  <si>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</si>
  <si>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</si>
  <si>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</si>
  <si>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</si>
  <si>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</si>
  <si>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</si>
  <si>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</si>
  <si>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</si>
  <si>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</si>
  <si>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</si>
  <si>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</si>
  <si>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</si>
  <si>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</si>
  <si>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</si>
  <si>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</si>
  <si>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</si>
  <si>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</si>
  <si>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</si>
  <si>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</si>
  <si>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</si>
  <si>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</si>
  <si>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</si>
  <si>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</si>
  <si>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</si>
  <si>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</si>
  <si>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</si>
  <si>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</si>
  <si>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</si>
  <si>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</si>
  <si>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</si>
  <si>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</si>
  <si>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</si>
  <si>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</si>
  <si>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</si>
  <si>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</si>
  <si>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</si>
  <si>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</si>
  <si>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</si>
  <si>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</si>
  <si>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</si>
  <si>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</si>
  <si>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</si>
  <si>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</si>
  <si>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</si>
  <si>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</si>
  <si>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</si>
  <si>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</si>
  <si>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</si>
  <si>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</si>
  <si>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</si>
  <si>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</si>
  <si>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</si>
  <si>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</si>
  <si>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</si>
  <si>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</si>
  <si>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</si>
  <si>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</si>
  <si>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</si>
  <si>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</si>
  <si>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</si>
  <si>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</si>
  <si>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</si>
  <si>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</si>
  <si>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</si>
  <si>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</si>
  <si>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</si>
  <si>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</si>
  <si>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</si>
  <si>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</si>
  <si>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</si>
  <si>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</si>
  <si>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</si>
  <si>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</si>
  <si>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</si>
  <si>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</si>
  <si>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</si>
  <si>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</si>
  <si>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</si>
  <si>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</si>
  <si>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</si>
  <si>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</si>
  <si>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</si>
  <si>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</si>
  <si>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</si>
  <si>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</si>
  <si>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</si>
  <si>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</si>
  <si>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</si>
  <si>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</si>
  <si>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</si>
  <si>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</si>
  <si>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</si>
  <si>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</si>
  <si>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</si>
  <si>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</si>
  <si>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</si>
  <si>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</si>
  <si>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</si>
  <si>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</si>
  <si>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</si>
  <si>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</si>
  <si>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</si>
  <si>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</si>
  <si>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</si>
  <si>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</si>
  <si>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</si>
  <si>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</si>
  <si>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</si>
  <si>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</si>
  <si>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</si>
  <si>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</si>
  <si>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</si>
  <si>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</si>
  <si>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</si>
  <si>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</si>
  <si>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</si>
  <si>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</si>
  <si>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</si>
  <si>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</si>
  <si>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</si>
  <si>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</si>
  <si>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</si>
  <si>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</si>
  <si>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</si>
  <si>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</si>
  <si>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</si>
  <si>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</si>
  <si>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</si>
  <si>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</si>
  <si>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</si>
  <si>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</si>
  <si>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</si>
  <si>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</si>
  <si>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</si>
  <si>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</si>
  <si>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</si>
  <si>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</si>
  <si>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</si>
  <si>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</si>
  <si>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</si>
  <si>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</si>
  <si>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</si>
  <si>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</si>
  <si>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</si>
  <si>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</si>
  <si>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</si>
  <si>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</si>
  <si>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</si>
  <si>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</si>
  <si>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</si>
  <si>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</si>
  <si>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</si>
  <si>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</si>
  <si>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</si>
  <si>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</si>
  <si>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</si>
  <si>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</si>
  <si>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</si>
  <si>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</si>
  <si>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</si>
  <si>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</si>
  <si>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</si>
  <si>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</si>
  <si>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</si>
  <si>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</si>
  <si>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</si>
  <si>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</si>
  <si>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</si>
  <si>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</si>
  <si>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</si>
  <si>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</si>
  <si>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</si>
  <si>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</si>
  <si>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</si>
  <si>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</si>
  <si>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</si>
  <si>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</si>
  <si>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</si>
  <si>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</si>
  <si>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</si>
  <si>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</si>
  <si>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</si>
  <si>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</si>
  <si>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</si>
  <si>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</si>
  <si>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</si>
  <si>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</si>
  <si>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</si>
  <si>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</si>
  <si>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</si>
  <si>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</si>
  <si>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</si>
  <si>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</si>
  <si>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</si>
  <si>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</si>
  <si>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</si>
  <si>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</si>
  <si>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</si>
  <si>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</si>
  <si>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</si>
  <si>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</si>
  <si>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</si>
  <si>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</si>
  <si>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</si>
  <si>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</si>
  <si>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</si>
  <si>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</si>
  <si>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</si>
  <si>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</si>
  <si>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</si>
  <si>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</si>
  <si>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</si>
  <si>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</si>
  <si>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</si>
  <si>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</si>
  <si>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</si>
  <si>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</si>
  <si>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</si>
  <si>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</si>
  <si>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</si>
  <si>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</si>
  <si>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</si>
  <si>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</si>
  <si>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</si>
  <si>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</si>
  <si>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</si>
  <si>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</si>
  <si>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</si>
  <si>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</si>
  <si>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</si>
  <si>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</si>
  <si>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</si>
  <si>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</si>
  <si>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</si>
  <si>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</si>
  <si>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</si>
  <si>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</si>
  <si>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</si>
  <si>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</si>
  <si>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</si>
  <si>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</si>
  <si>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</si>
  <si>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</si>
  <si>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</si>
  <si>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</si>
  <si>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</si>
  <si>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</si>
  <si>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</si>
  <si>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</si>
  <si>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</si>
  <si>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</si>
  <si>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</si>
  <si>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</si>
  <si>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</si>
  <si>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</si>
  <si>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</si>
  <si>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</si>
  <si>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</si>
  <si>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</si>
  <si>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</si>
  <si>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</si>
  <si>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</si>
  <si>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</si>
  <si>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</si>
  <si>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</si>
  <si>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</si>
  <si>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</si>
  <si>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</si>
  <si>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</si>
  <si>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</si>
  <si>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</si>
  <si>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</si>
  <si>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</si>
  <si>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</si>
  <si>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</si>
  <si>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</si>
  <si>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</si>
  <si>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</si>
  <si>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</si>
  <si>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</si>
  <si>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</si>
  <si>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</si>
  <si>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</si>
  <si>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</si>
  <si>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</si>
  <si>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</si>
  <si>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</si>
  <si>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</si>
  <si>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</si>
  <si>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</si>
  <si>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</si>
  <si>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</si>
  <si>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</si>
  <si>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</si>
  <si>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</si>
  <si>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</si>
  <si>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</si>
  <si>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</si>
  <si>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</si>
  <si>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</si>
  <si>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</si>
  <si>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</si>
  <si>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</si>
  <si>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</si>
  <si>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</si>
  <si>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</si>
  <si>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</si>
  <si>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</si>
  <si>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</si>
  <si>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</si>
  <si>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</si>
  <si>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</si>
  <si>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</si>
  <si>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</si>
  <si>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</si>
  <si>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</si>
  <si>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</si>
  <si>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</si>
  <si>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</si>
  <si>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</si>
  <si>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</si>
  <si>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</si>
  <si>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</si>
  <si>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</si>
  <si>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</si>
  <si>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</si>
  <si>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</si>
  <si>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</si>
  <si>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</si>
  <si>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</si>
  <si>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</si>
  <si>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</si>
  <si>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</si>
  <si>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</si>
  <si>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</si>
  <si>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</si>
  <si>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</si>
  <si>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</si>
  <si>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</si>
  <si>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</si>
  <si>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</si>
  <si>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</si>
  <si>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</si>
  <si>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</si>
  <si>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</si>
  <si>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</si>
  <si>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</si>
  <si>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</si>
  <si>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</si>
  <si>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</si>
  <si>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</si>
  <si>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</si>
  <si>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</si>
  <si>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</si>
  <si>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</si>
  <si>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</si>
  <si>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</si>
  <si>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</si>
  <si>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</si>
  <si>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</si>
  <si>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</si>
  <si>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</si>
  <si>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</si>
  <si>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</si>
  <si>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</si>
  <si>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</si>
  <si>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</si>
  <si>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</si>
  <si>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</si>
  <si>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</si>
  <si>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</si>
  <si>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</si>
  <si>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</si>
  <si>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</si>
  <si>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</si>
  <si>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</si>
  <si>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</si>
  <si>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</si>
  <si>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</si>
  <si>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</si>
  <si>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</si>
  <si>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</si>
  <si>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</si>
  <si>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</si>
  <si>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</si>
  <si>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</si>
  <si>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</si>
  <si>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</si>
  <si>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</si>
  <si>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</si>
  <si>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</si>
  <si>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</si>
  <si>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</si>
  <si>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</si>
  <si>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</si>
  <si>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</si>
  <si>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</si>
  <si>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</si>
  <si>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</si>
  <si>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</si>
  <si>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</si>
  <si>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</si>
  <si>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</si>
  <si>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</si>
  <si>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</si>
  <si>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</si>
  <si>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</si>
  <si>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</si>
  <si>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</si>
  <si>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</si>
  <si>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</si>
  <si>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</si>
  <si>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</si>
  <si>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</si>
  <si>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</si>
  <si>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</si>
  <si>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</si>
  <si>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</si>
  <si>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</si>
  <si>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</si>
  <si>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</si>
  <si>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</si>
  <si>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</si>
  <si>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</si>
  <si>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</si>
  <si>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</si>
  <si>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</si>
  <si>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</si>
  <si>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</si>
  <si>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</si>
  <si>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</si>
  <si>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</si>
  <si>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</si>
  <si>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</si>
  <si>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</si>
  <si>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</si>
  <si>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</si>
  <si>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</si>
  <si>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</si>
  <si>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</si>
  <si>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</si>
  <si>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</si>
  <si>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</si>
  <si>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</si>
  <si>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</si>
  <si>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</si>
  <si>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</si>
  <si>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</si>
  <si>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</si>
  <si>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</si>
  <si>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</si>
  <si>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</si>
  <si>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</si>
  <si>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</si>
  <si>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</si>
  <si>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</si>
  <si>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</si>
  <si>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</si>
  <si>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</si>
  <si>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</si>
  <si>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</si>
  <si>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</si>
  <si>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</si>
  <si>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</si>
  <si>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</si>
  <si>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</si>
  <si>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</si>
  <si>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</si>
  <si>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</si>
  <si>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</si>
  <si>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</si>
  <si>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</si>
  <si>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</si>
  <si>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</si>
  <si>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</si>
  <si>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</si>
  <si>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</si>
  <si>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</si>
  <si>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</si>
  <si>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</si>
  <si>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</si>
  <si>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</si>
  <si>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</si>
  <si>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</si>
  <si>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</si>
  <si>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</si>
  <si>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</si>
  <si>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</si>
  <si>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</si>
  <si>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</si>
  <si>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</si>
  <si>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</si>
  <si>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</si>
  <si>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</si>
  <si>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</si>
  <si>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</si>
  <si>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</si>
  <si>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</si>
  <si>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</si>
  <si>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</si>
  <si>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</si>
  <si>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</si>
  <si>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</si>
  <si>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</si>
  <si>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</si>
  <si>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</si>
  <si>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</si>
  <si>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</si>
  <si>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</si>
  <si>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</si>
  <si>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</si>
  <si>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</si>
  <si>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</si>
  <si>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</si>
  <si>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</si>
  <si>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</si>
  <si>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</si>
  <si>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</si>
  <si>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</si>
  <si>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</si>
  <si>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</si>
  <si>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</si>
  <si>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</si>
  <si>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</si>
  <si>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</si>
  <si>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</si>
  <si>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</si>
  <si>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</si>
  <si>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</si>
  <si>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</si>
  <si>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</si>
  <si>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</si>
  <si>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</si>
  <si>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</si>
  <si>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</si>
  <si>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</si>
  <si>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</si>
  <si>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</si>
  <si>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</si>
  <si>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</si>
  <si>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</si>
  <si>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</si>
  <si>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</si>
  <si>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</si>
  <si>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</si>
  <si>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</si>
  <si>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</si>
  <si>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</si>
  <si>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</si>
  <si>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</si>
  <si>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</si>
  <si>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</si>
  <si>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</si>
  <si>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</si>
  <si>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</si>
  <si>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</si>
  <si>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</si>
  <si>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</si>
  <si>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</si>
  <si>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</si>
  <si>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</si>
  <si>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</si>
  <si>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</si>
  <si>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</si>
  <si>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</si>
  <si>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</si>
  <si>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</si>
  <si>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</si>
  <si>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</si>
  <si>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</si>
  <si>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</si>
  <si>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</si>
  <si>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</si>
  <si>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</si>
  <si>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</si>
  <si>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</si>
  <si>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</si>
  <si>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</si>
  <si>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</si>
  <si>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</si>
  <si>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</si>
  <si>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</si>
  <si>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</si>
  <si>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</si>
  <si>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</si>
  <si>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</si>
  <si>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</si>
  <si>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</si>
  <si>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</si>
  <si>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</si>
  <si>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</si>
  <si>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</si>
  <si>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</si>
  <si>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</si>
  <si>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</si>
  <si>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</si>
  <si>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</si>
  <si>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</si>
  <si>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</si>
  <si>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</si>
  <si>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</si>
  <si>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</si>
  <si>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</si>
  <si>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</si>
  <si>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</si>
  <si>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</si>
  <si>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</si>
  <si>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</si>
  <si>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</si>
  <si>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</si>
  <si>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</si>
  <si>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</si>
  <si>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</si>
  <si>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</si>
  <si>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</si>
  <si>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</si>
  <si>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</si>
  <si>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</si>
  <si>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</si>
  <si>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</si>
  <si>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</si>
  <si>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</si>
  <si>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</si>
  <si>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</si>
  <si>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</si>
  <si>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</si>
  <si>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</si>
  <si>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</si>
  <si>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</si>
  <si>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</si>
  <si>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</si>
  <si>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</si>
  <si>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</si>
  <si>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</si>
  <si>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</si>
  <si>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</si>
  <si>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</si>
  <si>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</si>
  <si>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</si>
  <si>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</si>
  <si>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</si>
  <si>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</si>
  <si>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</si>
  <si>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</si>
  <si>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</si>
  <si>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</si>
  <si>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</si>
  <si>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</si>
  <si>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</si>
  <si>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</si>
  <si>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</si>
  <si>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</si>
  <si>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</si>
  <si>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</si>
  <si>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</si>
  <si>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</si>
  <si>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</si>
  <si>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</si>
  <si>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</si>
  <si>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</si>
  <si>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</si>
  <si>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</si>
  <si>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</si>
  <si>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</si>
  <si>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</si>
  <si>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</si>
  <si>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</si>
  <si>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</si>
  <si>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</si>
  <si>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</si>
  <si>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</si>
  <si>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</si>
  <si>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</si>
  <si>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</si>
  <si>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</si>
  <si>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</si>
  <si>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</si>
  <si>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</si>
  <si>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</si>
  <si>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</si>
  <si>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</si>
  <si>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</si>
  <si>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</si>
  <si>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</si>
  <si>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</si>
  <si>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</si>
  <si>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</si>
  <si>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</si>
  <si>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</si>
  <si>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</si>
  <si>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</si>
  <si>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</si>
  <si>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</si>
  <si>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</si>
  <si>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</si>
  <si>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</si>
  <si>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</si>
  <si>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</si>
  <si>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</si>
  <si>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</si>
  <si>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</si>
  <si>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</si>
  <si>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</si>
  <si>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</si>
  <si>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</si>
  <si>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</si>
  <si>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</si>
  <si>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</si>
  <si>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</si>
  <si>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</si>
  <si>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</si>
  <si>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</si>
  <si>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</si>
  <si>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</si>
  <si>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</si>
  <si>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</si>
  <si>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</si>
  <si>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</si>
  <si>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</si>
  <si>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</si>
  <si>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</si>
  <si>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</si>
  <si>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</si>
  <si>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</si>
  <si>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</si>
  <si>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</si>
  <si>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</si>
  <si>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</si>
  <si>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</si>
  <si>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</si>
  <si>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</si>
  <si>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</si>
  <si>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</si>
  <si>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</si>
  <si>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</si>
  <si>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</si>
  <si>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</si>
  <si>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</si>
  <si>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</si>
  <si>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</si>
  <si>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</si>
  <si>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</si>
  <si>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</si>
  <si>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</si>
  <si>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</si>
  <si>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</si>
  <si>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</si>
  <si>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</si>
  <si>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</si>
  <si>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</si>
  <si>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</si>
  <si>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</si>
  <si>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</si>
  <si>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</si>
  <si>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</si>
  <si>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</si>
  <si>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</si>
  <si>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</si>
  <si>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</si>
  <si>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</si>
  <si>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</si>
  <si>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</si>
  <si>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</si>
  <si>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</si>
  <si>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</si>
  <si>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</si>
  <si>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</si>
  <si>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</si>
  <si>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</si>
  <si>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</si>
  <si>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</si>
  <si>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</si>
  <si>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</si>
  <si>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</si>
  <si>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</si>
  <si>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</si>
  <si>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</si>
  <si>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</si>
  <si>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</si>
  <si>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</si>
  <si>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</si>
  <si>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</si>
  <si>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</si>
  <si>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</si>
  <si>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</si>
  <si>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</si>
  <si>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</si>
  <si>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</si>
  <si>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</si>
  <si>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</si>
  <si>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</si>
  <si>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</si>
  <si>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</si>
  <si>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</si>
  <si>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</si>
  <si>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</si>
  <si>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</si>
  <si>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</si>
  <si>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</si>
  <si>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</si>
  <si>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</si>
  <si>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</si>
  <si>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</si>
  <si>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</si>
  <si>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</si>
  <si>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</si>
  <si>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</si>
  <si>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</si>
  <si>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</si>
  <si>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</si>
  <si>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</si>
  <si>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</si>
  <si>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</si>
  <si>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</si>
  <si>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</si>
  <si>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</si>
  <si>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</si>
  <si>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</si>
  <si>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</si>
  <si>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</si>
  <si>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</si>
  <si>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</si>
  <si>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</si>
  <si>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</si>
  <si>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</si>
  <si>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</si>
  <si>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</si>
  <si>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</si>
  <si>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</si>
  <si>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</si>
  <si>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</si>
  <si>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</si>
  <si>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</si>
  <si>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</si>
  <si>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</si>
  <si>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</si>
  <si>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</si>
  <si>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</si>
  <si>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</si>
  <si>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</si>
  <si>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</si>
  <si>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</si>
  <si>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</si>
  <si>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</si>
  <si>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</si>
  <si>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</si>
  <si>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</si>
  <si>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</si>
  <si>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</si>
  <si>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</si>
  <si>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</si>
  <si>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</si>
  <si>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</si>
  <si>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</si>
  <si>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</si>
  <si>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</si>
  <si>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</si>
  <si>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</si>
  <si>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</si>
  <si>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</si>
  <si>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</si>
  <si>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</si>
  <si>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</si>
  <si>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</si>
  <si>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</si>
  <si>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</si>
  <si>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</si>
  <si>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</si>
  <si>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</si>
  <si>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</si>
  <si>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</si>
  <si>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</si>
  <si>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</si>
  <si>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</si>
  <si>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</si>
  <si>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</si>
  <si>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</si>
  <si>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</si>
  <si>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</si>
  <si>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</si>
  <si>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</si>
  <si>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</si>
  <si>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</si>
  <si>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</si>
  <si>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</si>
  <si>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</si>
  <si>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</si>
  <si>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</si>
  <si>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</si>
  <si>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</si>
  <si>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</si>
  <si>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</si>
  <si>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</si>
  <si>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</si>
  <si>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</si>
  <si>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</si>
  <si>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</si>
  <si>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</si>
  <si>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</si>
  <si>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</si>
  <si>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</si>
  <si>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</si>
  <si>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</si>
  <si>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</si>
  <si>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</si>
  <si>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</si>
  <si>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</si>
  <si>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</si>
  <si>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</si>
  <si>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</si>
  <si>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</si>
  <si>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</si>
  <si>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</si>
  <si>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</si>
  <si>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</si>
  <si>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</si>
  <si>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</si>
  <si>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</si>
  <si>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</si>
  <si>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</si>
  <si>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</si>
  <si>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</si>
  <si>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</si>
  <si>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</si>
  <si>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</si>
  <si>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</si>
  <si>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</si>
  <si>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</si>
  <si>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</si>
  <si>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</si>
  <si>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</si>
  <si>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</si>
  <si>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</si>
  <si>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</si>
  <si>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</si>
  <si>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</si>
  <si>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</si>
  <si>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</si>
  <si>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</si>
  <si>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</si>
  <si>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</si>
  <si>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</si>
  <si>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</si>
  <si>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</si>
  <si>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</si>
  <si>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</si>
  <si>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</si>
  <si>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</si>
  <si>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</si>
  <si>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</si>
  <si>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</si>
  <si>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</si>
  <si>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</si>
  <si>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</si>
  <si>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</si>
  <si>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</si>
  <si>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</si>
  <si>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</si>
  <si>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</si>
  <si>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</si>
  <si>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</si>
  <si>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</si>
  <si>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</si>
  <si>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</si>
  <si>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</si>
  <si>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</si>
  <si>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</si>
  <si>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</si>
  <si>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</si>
  <si>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</si>
  <si>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</si>
  <si>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</si>
  <si>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</si>
  <si>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</si>
  <si>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</si>
  <si>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</si>
  <si>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</si>
  <si>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</si>
  <si>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</si>
  <si>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</si>
  <si>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</si>
  <si>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</si>
  <si>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</si>
  <si>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</si>
  <si>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</si>
  <si>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</si>
  <si>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</si>
  <si>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</si>
  <si>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</si>
  <si>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</si>
  <si>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</si>
  <si>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</si>
  <si>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</si>
  <si>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</si>
  <si>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</si>
  <si>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</si>
  <si>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</si>
  <si>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</si>
  <si>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</si>
  <si>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</si>
  <si>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</si>
  <si>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</si>
  <si>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</si>
  <si>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</si>
  <si>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</si>
  <si>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</si>
  <si>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</si>
  <si>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</si>
  <si>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</si>
  <si>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</si>
  <si>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</si>
  <si>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</si>
  <si>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</si>
  <si>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</si>
  <si>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</si>
  <si>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</si>
  <si>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</si>
  <si>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</si>
  <si>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</si>
  <si>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</si>
  <si>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</si>
  <si>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</si>
  <si>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</si>
  <si>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</si>
  <si>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</si>
  <si>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</si>
  <si>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</si>
  <si>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</si>
  <si>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</si>
  <si>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</si>
  <si>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</si>
  <si>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</si>
  <si>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</si>
  <si>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</si>
  <si>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</si>
  <si>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</si>
  <si>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</si>
  <si>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</si>
  <si>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</si>
  <si>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</si>
  <si>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</si>
  <si>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</si>
  <si>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</si>
  <si>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</si>
  <si>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</si>
  <si>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</si>
  <si>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</si>
  <si>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</si>
  <si>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</si>
  <si>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</si>
  <si>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</si>
  <si>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</si>
  <si>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</si>
  <si>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</si>
  <si>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</si>
  <si>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</si>
  <si>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</si>
  <si>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</si>
  <si>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</si>
  <si>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</si>
  <si>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</si>
  <si>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</si>
  <si>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</si>
  <si>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</si>
  <si>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</si>
  <si>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</si>
  <si>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</si>
  <si>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</si>
  <si>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</si>
  <si>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</si>
  <si>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</si>
  <si>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</si>
  <si>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</si>
  <si>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</si>
  <si>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</si>
  <si>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</si>
  <si>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</si>
  <si>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</si>
  <si>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</si>
  <si>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</si>
  <si>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</si>
  <si>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</si>
  <si>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</si>
  <si>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</si>
  <si>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</si>
  <si>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</si>
  <si>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</si>
  <si>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</si>
  <si>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</si>
  <si>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</si>
  <si>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</si>
  <si>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</si>
  <si>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</si>
  <si>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</si>
  <si>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</si>
  <si>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</si>
  <si>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</si>
  <si>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</si>
  <si>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</si>
  <si>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</si>
  <si>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</si>
  <si>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</si>
  <si>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</si>
  <si>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</si>
  <si>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</si>
  <si>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</si>
  <si>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</si>
  <si>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</si>
  <si>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</si>
  <si>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</si>
  <si>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</si>
  <si>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</si>
  <si>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</si>
  <si>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</si>
  <si>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</si>
  <si>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</si>
  <si>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</si>
  <si>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</si>
  <si>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</si>
  <si>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</si>
  <si>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</si>
  <si>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</si>
  <si>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</si>
  <si>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</si>
  <si>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</si>
  <si>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</si>
  <si>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</si>
  <si>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</si>
  <si>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</si>
  <si>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</si>
  <si>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</si>
  <si>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</si>
  <si>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</si>
  <si>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</si>
  <si>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</si>
  <si>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</si>
  <si>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</si>
  <si>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</si>
  <si>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</si>
  <si>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</si>
  <si>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</si>
  <si>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</si>
  <si>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</si>
  <si>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</si>
  <si>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</si>
  <si>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</si>
  <si>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</si>
  <si>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</si>
  <si>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</si>
  <si>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</si>
  <si>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</si>
  <si>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</si>
  <si>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</si>
  <si>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</si>
  <si>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</si>
  <si>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</si>
  <si>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</si>
  <si>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</si>
  <si>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</si>
  <si>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</si>
  <si>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</si>
  <si>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</si>
  <si>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</si>
  <si>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</si>
  <si>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</si>
  <si>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</si>
  <si>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</si>
  <si>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</si>
  <si>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</si>
  <si>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</si>
  <si>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</si>
  <si>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</si>
  <si>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</si>
  <si>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</si>
  <si>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</si>
  <si>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</si>
  <si>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</si>
  <si>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</si>
  <si>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</si>
  <si>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</si>
  <si>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</si>
  <si>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</si>
  <si>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</si>
  <si>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</si>
  <si>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</si>
  <si>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</si>
  <si>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</si>
  <si>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</si>
  <si>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</si>
  <si>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</si>
  <si>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</si>
  <si>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</si>
  <si>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</si>
  <si>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</si>
  <si>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</si>
  <si>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</si>
  <si>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</si>
  <si>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</si>
  <si>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</si>
  <si>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</si>
  <si>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</si>
  <si>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</si>
  <si>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</si>
  <si>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</si>
  <si>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</si>
  <si>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</si>
  <si>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</si>
  <si>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</si>
  <si>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</si>
  <si>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</si>
  <si>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</si>
  <si>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</si>
  <si>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</si>
  <si>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</si>
  <si>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</si>
  <si>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</si>
  <si>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</si>
  <si>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</si>
  <si>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</si>
  <si>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</si>
  <si>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</si>
  <si>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</si>
  <si>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</si>
  <si>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</si>
  <si>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</si>
  <si>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</si>
  <si>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</si>
  <si>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</si>
  <si>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</si>
  <si>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</si>
  <si>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</si>
  <si>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</si>
  <si>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</si>
  <si>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</si>
  <si>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</si>
  <si>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</si>
  <si>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</si>
  <si>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</si>
  <si>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</si>
  <si>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</si>
  <si>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</si>
  <si>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</si>
  <si>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</si>
  <si>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</si>
  <si>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</si>
  <si>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</si>
  <si>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</si>
  <si>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</si>
  <si>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</si>
  <si>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</si>
  <si>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</si>
  <si>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</si>
  <si>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</si>
  <si>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</si>
  <si>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</si>
  <si>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</si>
  <si>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</si>
  <si>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</si>
  <si>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</si>
  <si>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</si>
  <si>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</si>
  <si>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</si>
  <si>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</si>
  <si>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</si>
  <si>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</si>
  <si>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</si>
  <si>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</si>
  <si>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</si>
  <si>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</si>
  <si>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</si>
  <si>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</si>
  <si>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</si>
  <si>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</si>
  <si>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</si>
  <si>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</si>
  <si>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</si>
  <si>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</si>
  <si>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</si>
  <si>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</si>
  <si>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</si>
  <si>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</si>
  <si>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</si>
  <si>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</si>
  <si>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</si>
  <si>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</si>
  <si>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</si>
  <si>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</si>
  <si>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</si>
  <si>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</si>
  <si>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</si>
  <si>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</si>
  <si>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</si>
  <si>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</si>
  <si>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</si>
  <si>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</si>
  <si>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</si>
  <si>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</si>
  <si>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</si>
  <si>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</si>
  <si>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</si>
  <si>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</si>
  <si>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</si>
  <si>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</si>
  <si>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</si>
  <si>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</si>
  <si>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</si>
  <si>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</si>
  <si>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</si>
  <si>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</si>
  <si>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</si>
  <si>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</si>
  <si>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</si>
  <si>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</si>
  <si>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</si>
  <si>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</si>
  <si>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</si>
  <si>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</si>
  <si>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</si>
  <si>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</si>
  <si>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</si>
  <si>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</si>
  <si>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</si>
  <si>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</si>
  <si>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</si>
  <si>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</si>
  <si>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</si>
  <si>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</si>
  <si>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</si>
  <si>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</si>
  <si>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</si>
  <si>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</si>
  <si>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</si>
  <si>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</si>
  <si>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</si>
  <si>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</si>
  <si>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</si>
  <si>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</si>
  <si>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</si>
  <si>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</si>
  <si>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</si>
  <si>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</si>
  <si>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</si>
  <si>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</si>
  <si>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</si>
  <si>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</si>
  <si>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</si>
  <si>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</si>
  <si>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</si>
  <si>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</si>
  <si>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</si>
  <si>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</si>
  <si>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</si>
  <si>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</si>
  <si>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</si>
  <si>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</si>
  <si>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</si>
  <si>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</si>
  <si>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</si>
  <si>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</si>
  <si>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</si>
  <si>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</si>
  <si>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</si>
  <si>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</si>
  <si>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</si>
  <si>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</si>
  <si>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</si>
  <si>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</si>
  <si>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</si>
  <si>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</si>
  <si>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</si>
  <si>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</si>
  <si>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</si>
  <si>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</si>
  <si>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</si>
  <si>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</si>
  <si>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</si>
  <si>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</si>
  <si>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</si>
  <si>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</si>
  <si>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</si>
  <si>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</si>
  <si>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</si>
  <si>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</si>
  <si>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</si>
  <si>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</si>
  <si>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</si>
  <si>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</si>
  <si>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</si>
  <si>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</si>
  <si>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</si>
  <si>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</si>
  <si>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</si>
  <si>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</si>
  <si>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</si>
  <si>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</si>
  <si>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</si>
  <si>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</si>
  <si>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</si>
  <si>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</si>
  <si>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</si>
  <si>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</si>
  <si>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</si>
  <si>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</si>
  <si>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</si>
  <si>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</si>
  <si>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</si>
  <si>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</si>
  <si>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</si>
  <si>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</si>
  <si>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</si>
  <si>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</si>
  <si>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</si>
  <si>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</si>
  <si>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</si>
  <si>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</si>
  <si>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</si>
  <si>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</si>
  <si>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</si>
  <si>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</si>
  <si>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</si>
  <si>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</si>
  <si>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</si>
  <si>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</si>
  <si>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</si>
  <si>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</si>
  <si>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</si>
  <si>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</si>
  <si>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</si>
  <si>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</si>
  <si>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</si>
  <si>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</si>
  <si>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</si>
  <si>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</si>
  <si>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</si>
  <si>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</si>
  <si>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</si>
  <si>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</si>
  <si>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</si>
  <si>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</si>
  <si>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</si>
  <si>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</si>
  <si>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</si>
  <si>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</si>
  <si>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</si>
  <si>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</si>
  <si>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</si>
  <si>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</si>
  <si>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</si>
  <si>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</si>
  <si>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</si>
  <si>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</si>
  <si>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</si>
  <si>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</si>
  <si>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</si>
  <si>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</si>
  <si>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</si>
  <si>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</si>
  <si>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</si>
  <si>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</si>
  <si>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</si>
  <si>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</si>
  <si>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</si>
  <si>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</si>
  <si>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</si>
  <si>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</si>
  <si>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</si>
  <si>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</si>
  <si>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</si>
  <si>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</si>
  <si>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</si>
  <si>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</si>
  <si>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</si>
  <si>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</si>
  <si>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</si>
  <si>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</si>
  <si>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</si>
  <si>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</si>
  <si>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</si>
  <si>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</si>
  <si>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</si>
  <si>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</si>
  <si>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</si>
  <si>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</si>
  <si>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</si>
  <si>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</si>
  <si>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</si>
  <si>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</si>
  <si>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</si>
  <si>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</si>
  <si>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</si>
  <si>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</si>
  <si>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</si>
  <si>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</si>
  <si>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</si>
  <si>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</si>
  <si>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</si>
  <si>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</si>
  <si>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</si>
  <si>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</si>
  <si>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</si>
  <si>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</si>
  <si>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</si>
  <si>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</si>
  <si>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</si>
  <si>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</si>
  <si>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</si>
  <si>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</si>
  <si>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</si>
  <si>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</si>
  <si>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</si>
  <si>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</si>
  <si>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</si>
  <si>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</si>
  <si>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</si>
  <si>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</si>
  <si>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</si>
  <si>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</si>
  <si>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</si>
  <si>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</si>
  <si>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</si>
  <si>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</si>
  <si>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</si>
  <si>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</si>
  <si>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</si>
  <si>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</si>
  <si>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</si>
  <si>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</si>
  <si>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</si>
  <si>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</si>
  <si>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</si>
  <si>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</si>
  <si>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</si>
  <si>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</si>
  <si>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</si>
  <si>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</si>
  <si>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</si>
  <si>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</si>
  <si>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</si>
  <si>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</si>
  <si>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</si>
  <si>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</si>
  <si>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</si>
  <si>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</si>
  <si>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</si>
  <si>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</si>
  <si>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</si>
  <si>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</si>
  <si>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</si>
  <si>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</si>
  <si>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</si>
  <si>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</si>
  <si>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</si>
  <si>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</si>
  <si>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</si>
  <si>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</si>
  <si>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</si>
  <si>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</si>
  <si>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</si>
  <si>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</si>
  <si>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</si>
  <si>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</si>
  <si>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</si>
  <si>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</si>
  <si>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</si>
  <si>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</si>
  <si>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</si>
  <si>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</si>
  <si>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</si>
  <si>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</si>
  <si>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</si>
  <si>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</si>
  <si>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</si>
  <si>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</si>
  <si>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</si>
  <si>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</si>
  <si>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</si>
  <si>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</si>
  <si>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</si>
  <si>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</si>
  <si>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</si>
  <si>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</si>
  <si>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</si>
  <si>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</si>
  <si>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</si>
  <si>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</si>
  <si>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</si>
  <si>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</si>
  <si>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</si>
  <si>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</si>
  <si>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</si>
  <si>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</si>
  <si>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</si>
  <si>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</si>
  <si>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</si>
  <si>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</si>
  <si>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</si>
  <si>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</si>
  <si>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</si>
  <si>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</si>
  <si>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</si>
  <si>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</si>
  <si>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</si>
  <si>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</si>
  <si>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</si>
  <si>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</si>
  <si>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</si>
  <si>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</si>
  <si>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</si>
  <si>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</si>
  <si>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</si>
  <si>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</si>
  <si>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</si>
  <si>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</si>
  <si>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</si>
  <si>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</si>
  <si>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</si>
  <si>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</si>
  <si>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</si>
  <si>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</si>
  <si>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</si>
  <si>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</si>
  <si>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</si>
  <si>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</si>
  <si>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</si>
  <si>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</si>
  <si>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</si>
  <si>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</si>
  <si>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</si>
  <si>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</si>
  <si>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</si>
  <si>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</si>
  <si>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</si>
  <si>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</si>
  <si>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</si>
  <si>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</si>
  <si>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</si>
  <si>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</si>
  <si>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</si>
  <si>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</si>
  <si>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</si>
  <si>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</si>
  <si>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</si>
  <si>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</si>
  <si>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</si>
  <si>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</si>
  <si>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</si>
  <si>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</si>
  <si>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</si>
  <si>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</si>
  <si>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</si>
  <si>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</si>
  <si>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</si>
  <si>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</si>
  <si>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</si>
  <si>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</si>
  <si>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</si>
  <si>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</si>
  <si>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</si>
  <si>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</si>
  <si>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</si>
  <si>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</si>
  <si>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</si>
  <si>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</si>
  <si>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</si>
  <si>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</si>
  <si>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</si>
  <si>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</si>
  <si>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</si>
  <si>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</si>
  <si>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</si>
  <si>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</si>
  <si>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</si>
  <si>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</si>
  <si>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</si>
  <si>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</si>
  <si>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</si>
  <si>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</si>
  <si>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</si>
  <si>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</si>
  <si>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</si>
  <si>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</si>
  <si>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</si>
  <si>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</si>
  <si>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</si>
  <si>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</si>
  <si>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</si>
  <si>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</si>
  <si>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</si>
  <si>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</si>
  <si>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</si>
  <si>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</si>
  <si>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</si>
  <si>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</si>
  <si>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</si>
  <si>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</si>
  <si>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</si>
  <si>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</si>
  <si>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</si>
  <si>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</si>
  <si>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</si>
  <si>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</si>
  <si>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</si>
  <si>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</si>
  <si>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</si>
  <si>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</si>
  <si>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</si>
  <si>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</si>
  <si>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</si>
  <si>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</si>
  <si>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</si>
  <si>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</si>
  <si>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</si>
  <si>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</si>
  <si>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</si>
  <si>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</si>
  <si>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</si>
  <si>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</si>
  <si>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</si>
  <si>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</si>
  <si>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</si>
  <si>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</si>
  <si>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</si>
  <si>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</si>
  <si>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</si>
  <si>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</si>
  <si>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</si>
  <si>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</si>
  <si>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</si>
  <si>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</si>
  <si>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</si>
  <si>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</si>
  <si>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</si>
  <si>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</si>
  <si>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</si>
  <si>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</si>
  <si>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</si>
  <si>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</si>
  <si>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</si>
  <si>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</si>
  <si>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</si>
  <si>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</si>
  <si>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</si>
  <si>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</si>
  <si>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</si>
  <si>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</si>
  <si>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</si>
  <si>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</si>
  <si>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</si>
  <si>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</si>
  <si>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</si>
  <si>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</si>
  <si>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</si>
  <si>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</si>
  <si>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</si>
  <si>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</si>
  <si>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</si>
  <si>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</si>
  <si>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</si>
  <si>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</si>
  <si>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</si>
  <si>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</si>
  <si>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</si>
  <si>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</si>
  <si>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</si>
  <si>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</si>
  <si>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</si>
  <si>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</si>
  <si>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</si>
  <si>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</si>
  <si>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</si>
  <si>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</si>
  <si>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</si>
  <si>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</si>
  <si>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</si>
  <si>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</si>
  <si>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</si>
  <si>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</si>
  <si>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</si>
  <si>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</si>
  <si>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</si>
  <si>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</si>
  <si>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</si>
  <si>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</si>
  <si>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</si>
  <si>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</si>
  <si>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</si>
  <si>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</si>
  <si>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</si>
  <si>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</si>
  <si>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</si>
  <si>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</si>
  <si>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</si>
  <si>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</si>
  <si>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</si>
  <si>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</si>
  <si>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</si>
  <si>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</si>
  <si>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</si>
  <si>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</si>
  <si>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</si>
  <si>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</si>
  <si>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</si>
  <si>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</si>
  <si>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</si>
  <si>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</si>
  <si>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</si>
  <si>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</si>
  <si>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</si>
  <si>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</si>
  <si>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</si>
  <si>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</si>
  <si>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</si>
  <si>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</si>
  <si>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</si>
  <si>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</si>
  <si>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</si>
  <si>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</si>
  <si>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</si>
  <si>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</si>
  <si>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</si>
  <si>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</si>
  <si>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</si>
  <si>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</si>
  <si>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</si>
  <si>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</si>
  <si>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</si>
  <si>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</si>
  <si>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</si>
  <si>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</si>
  <si>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</si>
  <si>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</si>
  <si>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</si>
  <si>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</si>
  <si>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</si>
  <si>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</si>
  <si>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</si>
  <si>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</si>
  <si>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</si>
  <si>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</si>
  <si>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</si>
  <si>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</si>
  <si>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</si>
  <si>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</si>
  <si>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</si>
  <si>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</si>
  <si>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</si>
  <si>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</si>
  <si>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</si>
  <si>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</si>
  <si>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</si>
  <si>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</si>
  <si>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</si>
  <si>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</si>
  <si>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</si>
  <si>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</si>
  <si>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</si>
  <si>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</si>
  <si>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</si>
  <si>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</si>
  <si>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</si>
  <si>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</si>
  <si>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</si>
  <si>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</si>
  <si>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</si>
  <si>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</si>
  <si>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</si>
  <si>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</si>
  <si>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</si>
  <si>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</si>
  <si>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</si>
  <si>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</si>
  <si>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</si>
  <si>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</si>
  <si>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</si>
  <si>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</si>
  <si>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</si>
  <si>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</si>
  <si>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</si>
  <si>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</si>
  <si>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</si>
  <si>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</si>
  <si>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</si>
  <si>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</si>
  <si>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</si>
  <si>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</si>
  <si>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</si>
  <si>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</si>
  <si>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</si>
  <si>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</si>
  <si>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</si>
  <si>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</si>
  <si>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</si>
  <si>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</si>
  <si>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</si>
  <si>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</si>
  <si>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</si>
  <si>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</si>
  <si>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</si>
  <si>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</si>
  <si>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</si>
  <si>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</si>
  <si>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</si>
  <si>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</si>
  <si>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</si>
  <si>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</si>
  <si>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</si>
  <si>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</si>
  <si>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</si>
  <si>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</si>
  <si>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</si>
  <si>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</si>
  <si>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</si>
  <si>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</si>
  <si>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</si>
  <si>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</si>
  <si>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</si>
  <si>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</si>
  <si>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</si>
  <si>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</si>
  <si>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</si>
  <si>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</si>
  <si>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</si>
  <si>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</si>
  <si>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</si>
  <si>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</si>
  <si>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</si>
  <si>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</si>
  <si>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</si>
  <si>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</si>
  <si>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</si>
  <si>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</si>
  <si>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</si>
  <si>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</si>
  <si>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</si>
  <si>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</si>
  <si>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</si>
  <si>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</si>
  <si>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</si>
  <si>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</si>
  <si>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</si>
  <si>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</si>
  <si>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</si>
  <si>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</si>
  <si>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</si>
  <si>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</si>
  <si>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</si>
  <si>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</si>
  <si>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</si>
  <si>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</si>
  <si>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</si>
  <si>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</si>
  <si>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</si>
  <si>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</si>
  <si>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</si>
  <si>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</si>
  <si>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</si>
  <si>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</si>
  <si>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</si>
  <si>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</si>
  <si>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</si>
  <si>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</si>
  <si>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</si>
  <si>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</si>
  <si>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</si>
  <si>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</si>
  <si>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</si>
  <si>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</si>
  <si>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</si>
  <si>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</si>
  <si>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</si>
  <si>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</si>
  <si>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</si>
  <si>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</si>
  <si>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</si>
  <si>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</si>
  <si>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</si>
  <si>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</si>
  <si>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</si>
  <si>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</si>
  <si>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</si>
  <si>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</si>
  <si>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</si>
  <si>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</si>
  <si>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</si>
  <si>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</si>
  <si>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</si>
  <si>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</si>
  <si>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</si>
  <si>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</si>
  <si>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</si>
  <si>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</si>
  <si>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</si>
  <si>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</si>
  <si>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</si>
  <si>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</si>
  <si>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</si>
  <si>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</si>
  <si>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</si>
  <si>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</si>
  <si>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</si>
  <si>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</si>
  <si>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</si>
  <si>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</si>
  <si>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</si>
  <si>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</si>
  <si>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</si>
  <si>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</si>
  <si>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</si>
  <si>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</si>
  <si>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</si>
  <si>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</si>
  <si>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</si>
  <si>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</si>
  <si>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</si>
  <si>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</si>
  <si>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</si>
  <si>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</si>
  <si>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</si>
  <si>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</si>
  <si>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</si>
  <si>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</si>
  <si>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</si>
  <si>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</si>
  <si>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</si>
  <si>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</si>
  <si>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</si>
  <si>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</si>
  <si>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</si>
  <si>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</si>
  <si>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</si>
  <si>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</si>
  <si>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</si>
  <si>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</si>
  <si>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</si>
  <si>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</si>
  <si>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</si>
  <si>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</si>
  <si>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</si>
  <si>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</si>
  <si>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</si>
  <si>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</si>
  <si>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</si>
  <si>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</si>
  <si>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</si>
  <si>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</si>
  <si>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</si>
  <si>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</si>
  <si>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</si>
  <si>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</si>
  <si>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</si>
  <si>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</si>
  <si>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</si>
  <si>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</si>
  <si>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</si>
  <si>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</si>
  <si>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</si>
  <si>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</si>
  <si>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</si>
  <si>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</si>
  <si>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</si>
  <si>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</si>
  <si>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</si>
  <si>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</si>
  <si>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</si>
  <si>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</si>
  <si>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</si>
  <si>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</si>
  <si>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</si>
  <si>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</si>
  <si>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</si>
  <si>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</si>
  <si>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</si>
  <si>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</si>
  <si>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</si>
  <si>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</si>
  <si>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</si>
  <si>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</si>
  <si>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</si>
  <si>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</si>
  <si>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</si>
  <si>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</si>
  <si>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</si>
  <si>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</si>
  <si>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</si>
  <si>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</si>
  <si>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</si>
  <si>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</si>
  <si>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</si>
  <si>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</si>
  <si>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</si>
  <si>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</si>
  <si>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</si>
  <si>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</si>
  <si>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</si>
  <si>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</si>
  <si>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</si>
  <si>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</si>
  <si>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</si>
  <si>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</si>
  <si>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</si>
  <si>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</si>
  <si>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</si>
  <si>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</si>
  <si>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</si>
  <si>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</si>
  <si>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</si>
  <si>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</si>
  <si>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</si>
  <si>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</si>
  <si>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</si>
  <si>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</si>
  <si>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</si>
  <si>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</si>
  <si>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</si>
  <si>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</si>
  <si>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</si>
  <si>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</si>
  <si>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</si>
  <si>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</si>
  <si>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</si>
  <si>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</si>
  <si>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</si>
  <si>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</si>
  <si>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</si>
  <si>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</si>
  <si>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</si>
  <si>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</si>
  <si>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</si>
  <si>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</si>
  <si>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</si>
  <si>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</si>
  <si>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</si>
  <si>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</si>
  <si>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</si>
  <si>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</si>
  <si>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</si>
  <si>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</si>
  <si>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</si>
  <si>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</si>
  <si>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</si>
  <si>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</si>
  <si>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</si>
  <si>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</si>
  <si>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</si>
  <si>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</si>
  <si>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</si>
  <si>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</si>
  <si>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</si>
  <si>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</si>
  <si>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</si>
  <si>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</si>
  <si>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</si>
  <si>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</si>
  <si>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</si>
  <si>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</si>
  <si>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</si>
  <si>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</si>
  <si>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</si>
  <si>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</si>
  <si>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</si>
  <si>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</si>
  <si>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</si>
  <si>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</si>
  <si>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</si>
  <si>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</si>
  <si>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</si>
  <si>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</si>
  <si>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</si>
  <si>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</si>
  <si>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</si>
  <si>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</si>
  <si>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</si>
  <si>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</si>
  <si>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</si>
  <si>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</si>
  <si>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</si>
  <si>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</si>
  <si>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</si>
  <si>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</si>
  <si>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</si>
  <si>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</si>
  <si>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</si>
  <si>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</si>
  <si>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</si>
  <si>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</si>
  <si>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</si>
  <si>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</si>
  <si>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</si>
  <si>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</si>
  <si>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</si>
  <si>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</si>
  <si>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</si>
  <si>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</si>
  <si>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</si>
  <si>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</si>
  <si>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</si>
  <si>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</si>
  <si>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</si>
  <si>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</si>
  <si>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</si>
  <si>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</si>
  <si>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</si>
  <si>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</si>
  <si>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</si>
  <si>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</si>
  <si>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</si>
  <si>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</si>
  <si>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</si>
  <si>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</si>
  <si>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</si>
  <si>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</si>
  <si>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</si>
  <si>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</si>
  <si>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</si>
  <si>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</si>
  <si>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</si>
  <si>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</si>
  <si>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</si>
  <si>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</si>
  <si>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</si>
  <si>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</si>
  <si>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</si>
  <si>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</si>
  <si>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</si>
  <si>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</si>
  <si>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</si>
  <si>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</si>
  <si>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</si>
  <si>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</si>
  <si>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</si>
  <si>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</si>
  <si>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</si>
  <si>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</si>
  <si>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</si>
  <si>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</si>
  <si>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</si>
  <si>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</si>
  <si>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</si>
  <si>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</si>
  <si>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</si>
  <si>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</si>
  <si>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</si>
  <si>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</si>
  <si>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</si>
  <si>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</si>
  <si>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</si>
  <si>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</si>
  <si>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</si>
  <si>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</si>
  <si>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</si>
  <si>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</si>
  <si>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</si>
  <si>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</si>
  <si>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</si>
  <si>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</si>
  <si>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</si>
  <si>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</si>
  <si>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</si>
  <si>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</si>
  <si>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</si>
  <si>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</si>
  <si>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</si>
  <si>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</si>
  <si>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</si>
  <si>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</si>
  <si>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</si>
  <si>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</si>
  <si>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</si>
  <si>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</si>
  <si>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</si>
  <si>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</si>
  <si>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</si>
  <si>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</si>
  <si>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</si>
  <si>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</si>
  <si>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</si>
  <si>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</si>
  <si>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</si>
  <si>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</si>
  <si>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</si>
  <si>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</si>
  <si>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</si>
  <si>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</si>
  <si>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</si>
  <si>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</si>
  <si>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</si>
  <si>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</si>
  <si>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</si>
  <si>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</si>
  <si>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</si>
  <si>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</si>
  <si>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</si>
  <si>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</si>
  <si>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</si>
  <si>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</si>
  <si>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</si>
  <si>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</si>
  <si>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</si>
  <si>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</si>
  <si>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</si>
  <si>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</si>
  <si>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</si>
  <si>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</si>
  <si>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</si>
  <si>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</si>
  <si>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</si>
  <si>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</si>
  <si>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</si>
  <si>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</si>
  <si>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</si>
  <si>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</si>
  <si>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</si>
  <si>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</si>
  <si>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</si>
  <si>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</si>
  <si>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</si>
  <si>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</si>
  <si>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</si>
  <si>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</si>
  <si>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</si>
  <si>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</si>
  <si>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</si>
  <si>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</si>
  <si>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</si>
  <si>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</si>
  <si>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</si>
  <si>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</si>
  <si>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</si>
  <si>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</si>
  <si>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</si>
  <si>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</si>
  <si>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</si>
  <si>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</si>
  <si>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</si>
  <si>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</si>
  <si>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</si>
  <si>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</si>
  <si>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</si>
  <si>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</si>
  <si>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</si>
  <si>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</si>
  <si>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</si>
  <si>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</si>
  <si>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</si>
  <si>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</si>
  <si>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</si>
  <si>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</si>
  <si>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</si>
  <si>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</si>
  <si>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</si>
  <si>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</si>
  <si>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</si>
  <si>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</si>
  <si>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</si>
  <si>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</si>
  <si>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</si>
  <si>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</si>
  <si>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</si>
  <si>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</si>
  <si>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</si>
  <si>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</si>
  <si>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</si>
  <si>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</si>
  <si>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</si>
  <si>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</si>
  <si>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</si>
  <si>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</si>
  <si>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</si>
  <si>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</si>
  <si>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</si>
  <si>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</si>
  <si>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</si>
  <si>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</si>
  <si>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</si>
  <si>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</si>
  <si>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</si>
  <si>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</si>
  <si>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</si>
  <si>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</si>
  <si>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</si>
  <si>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</si>
  <si>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</si>
  <si>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</si>
  <si>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</si>
  <si>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</si>
  <si>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</si>
  <si>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</si>
  <si>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</si>
  <si>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</si>
  <si>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</si>
  <si>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</si>
  <si>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</si>
  <si>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</si>
  <si>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</si>
  <si>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</si>
  <si>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</si>
  <si>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</si>
  <si>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</si>
  <si>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</si>
  <si>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</si>
  <si>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</si>
  <si>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</si>
  <si>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</si>
  <si>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</si>
  <si>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</si>
  <si>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</si>
  <si>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</si>
  <si>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</si>
  <si>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</si>
  <si>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</si>
  <si>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</si>
  <si>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</si>
  <si>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</si>
  <si>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</si>
  <si>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</si>
  <si>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</si>
  <si>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</si>
  <si>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</si>
  <si>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</si>
  <si>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</si>
  <si>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</si>
  <si>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</si>
  <si>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</si>
  <si>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</si>
  <si>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</si>
  <si>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</si>
  <si>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</si>
  <si>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</si>
  <si>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</si>
  <si>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</si>
  <si>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</si>
  <si>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</si>
  <si>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</si>
  <si>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</si>
  <si>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</si>
  <si>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</si>
  <si>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</si>
  <si>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</si>
  <si>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</si>
  <si>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</si>
  <si>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</si>
  <si>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</si>
  <si>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</si>
  <si>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</si>
  <si>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</si>
  <si>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</si>
  <si>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</si>
  <si>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</si>
  <si>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</si>
  <si>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</si>
  <si>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</si>
  <si>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</si>
  <si>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</si>
  <si>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</si>
  <si>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</si>
  <si>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</si>
  <si>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</si>
  <si>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</si>
  <si>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</si>
  <si>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</si>
  <si>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</si>
  <si>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</si>
  <si>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</si>
  <si>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</si>
  <si>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</si>
  <si>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</si>
  <si>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</si>
  <si>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</si>
  <si>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</si>
  <si>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</si>
  <si>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</si>
  <si>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</si>
  <si>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</si>
  <si>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</si>
  <si>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</si>
  <si>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</si>
  <si>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</si>
  <si>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</si>
  <si>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</si>
  <si>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</si>
  <si>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</si>
  <si>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</si>
  <si>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</si>
  <si>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</si>
  <si>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</si>
  <si>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</si>
  <si>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</si>
  <si>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</si>
  <si>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</si>
  <si>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</si>
  <si>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</si>
  <si>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</si>
  <si>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</si>
  <si>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</si>
  <si>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</si>
  <si>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</si>
  <si>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</si>
  <si>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</si>
  <si>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</si>
  <si>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</si>
  <si>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</si>
  <si>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</si>
  <si>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</si>
  <si>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</si>
  <si>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</si>
  <si>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</si>
  <si>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</si>
  <si>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</si>
  <si>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</si>
  <si>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</si>
  <si>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</si>
  <si>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</si>
  <si>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</si>
  <si>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</si>
  <si>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</si>
  <si>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</si>
  <si>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</si>
  <si>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</si>
  <si>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</si>
  <si>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</si>
  <si>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</si>
  <si>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</si>
  <si>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</si>
  <si>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</si>
  <si>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</si>
  <si>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</si>
  <si>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</si>
  <si>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</si>
  <si>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</si>
  <si>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</si>
  <si>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</si>
  <si>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</si>
  <si>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</si>
  <si>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</si>
  <si>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</si>
  <si>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</si>
  <si>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</si>
  <si>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</si>
  <si>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</si>
  <si>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</si>
  <si>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</si>
  <si>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</si>
  <si>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</si>
  <si>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</si>
  <si>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</si>
  <si>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</si>
  <si>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</si>
  <si>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</si>
  <si>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</si>
  <si>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</si>
  <si>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</si>
  <si>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</si>
  <si>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</si>
  <si>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</si>
  <si>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</si>
  <si>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</si>
  <si>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</si>
  <si>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</si>
  <si>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</si>
  <si>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</si>
  <si>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</si>
  <si>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</si>
  <si>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</si>
  <si>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</si>
  <si>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</si>
  <si>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</si>
  <si>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</si>
  <si>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</si>
  <si>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</si>
  <si>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</si>
  <si>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</si>
  <si>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</si>
  <si>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</si>
  <si>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</si>
  <si>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</si>
  <si>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</si>
  <si>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</si>
  <si>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</si>
  <si>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</si>
  <si>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</si>
  <si>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</si>
  <si>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</si>
  <si>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</si>
  <si>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</si>
  <si>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</si>
  <si>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</si>
  <si>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</si>
  <si>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</si>
  <si>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</si>
  <si>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</si>
  <si>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</si>
  <si>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</si>
  <si>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</si>
  <si>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</si>
  <si>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</si>
  <si>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</si>
  <si>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</si>
  <si>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</si>
  <si>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</si>
  <si>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</si>
  <si>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</si>
  <si>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</si>
  <si>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</si>
  <si>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</si>
  <si>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</si>
  <si>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</si>
  <si>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</si>
  <si>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</si>
  <si>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</si>
  <si>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</si>
  <si>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</si>
  <si>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</si>
  <si>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</si>
  <si>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</si>
  <si>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</si>
  <si>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</si>
  <si>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</si>
  <si>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</si>
  <si>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</si>
  <si>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</si>
  <si>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</si>
  <si>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</si>
  <si>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</si>
  <si>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</si>
  <si>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</si>
  <si>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</si>
  <si>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</si>
  <si>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</si>
  <si>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</si>
  <si>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</si>
  <si>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</si>
  <si>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</si>
  <si>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</si>
  <si>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</si>
  <si>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</si>
  <si>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</si>
  <si>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</si>
  <si>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</si>
  <si>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</si>
  <si>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</si>
  <si>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</si>
  <si>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</si>
  <si>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</si>
  <si>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</si>
  <si>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</si>
  <si>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</si>
  <si>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</si>
  <si>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</si>
  <si>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</si>
  <si>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</si>
  <si>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</si>
  <si>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</si>
  <si>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</si>
  <si>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</si>
  <si>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</si>
  <si>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</si>
  <si>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</si>
  <si>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</si>
  <si>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</si>
  <si>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</si>
  <si>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</si>
  <si>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</si>
  <si>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</si>
  <si>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</si>
  <si>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</si>
  <si>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</si>
  <si>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</si>
  <si>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</si>
  <si>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</si>
  <si>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</si>
  <si>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</si>
  <si>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</si>
  <si>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</si>
  <si>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</si>
  <si>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</si>
  <si>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</si>
  <si>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</si>
  <si>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</si>
  <si>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</si>
  <si>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</si>
  <si>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</si>
  <si>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</si>
  <si>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</si>
  <si>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</si>
  <si>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</si>
  <si>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</si>
  <si>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</si>
  <si>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</si>
  <si>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</si>
  <si>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</si>
  <si>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</si>
  <si>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</si>
  <si>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</si>
  <si>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</si>
  <si>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</si>
  <si>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</si>
  <si>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</si>
  <si>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</si>
  <si>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</si>
  <si>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</si>
  <si>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</si>
  <si>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</si>
  <si>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</si>
  <si>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</si>
  <si>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</si>
  <si>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</si>
  <si>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</si>
  <si>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</si>
  <si>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</si>
  <si>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</si>
  <si>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</si>
  <si>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</si>
  <si>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</si>
  <si>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</si>
  <si>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</si>
  <si>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</si>
  <si>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</si>
  <si>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</si>
  <si>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</si>
  <si>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</si>
  <si>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</si>
  <si>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</si>
  <si>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</si>
  <si>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</si>
  <si>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</si>
  <si>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</si>
  <si>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</si>
  <si>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</si>
  <si>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</si>
  <si>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</si>
  <si>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</si>
  <si>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</si>
  <si>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</si>
  <si>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</si>
  <si>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</si>
  <si>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</si>
  <si>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</si>
  <si>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</si>
  <si>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</si>
  <si>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</si>
  <si>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</si>
  <si>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</si>
  <si>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</si>
  <si>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</si>
  <si>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</si>
  <si>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</si>
  <si>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</si>
  <si>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</si>
  <si>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</si>
  <si>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</si>
  <si>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</si>
  <si>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</si>
  <si>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</si>
  <si>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</si>
  <si>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</si>
  <si>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</si>
  <si>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</si>
  <si>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</si>
  <si>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</si>
  <si>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</si>
  <si>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</si>
  <si>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</si>
  <si>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</si>
  <si>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</si>
  <si>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</si>
  <si>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</si>
  <si>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</si>
  <si>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</si>
  <si>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</si>
  <si>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</si>
  <si>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</si>
  <si>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</si>
  <si>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</si>
  <si>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</si>
  <si>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</si>
  <si>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</si>
  <si>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</si>
  <si>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</si>
  <si>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</si>
  <si>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</si>
  <si>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</si>
  <si>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</si>
  <si>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</si>
  <si>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</si>
  <si>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</si>
  <si>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</si>
  <si>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</si>
  <si>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</si>
  <si>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</si>
  <si>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</si>
  <si>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</si>
  <si>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</si>
  <si>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</si>
  <si>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</si>
  <si>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</si>
  <si>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</si>
  <si>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</si>
  <si>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</si>
  <si>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</si>
  <si>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</si>
  <si>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</si>
  <si>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</si>
  <si>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</si>
  <si>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</si>
  <si>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</si>
  <si>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</si>
  <si>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</si>
  <si>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</si>
  <si>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</si>
  <si>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</si>
  <si>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</si>
  <si>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</si>
  <si>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</si>
  <si>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</si>
  <si>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</si>
  <si>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</si>
  <si>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</si>
  <si>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</si>
  <si>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</si>
  <si>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</si>
  <si>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</si>
  <si>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</si>
  <si>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</si>
  <si>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</si>
  <si>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</si>
  <si>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</si>
  <si>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</si>
  <si>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</si>
  <si>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</si>
  <si>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</si>
  <si>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</si>
  <si>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</si>
  <si>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</si>
  <si>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</si>
  <si>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</si>
  <si>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</si>
  <si>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</si>
  <si>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</si>
  <si>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</si>
  <si>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</si>
  <si>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</si>
  <si>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</si>
  <si>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</si>
  <si>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</si>
  <si>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</si>
  <si>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</si>
  <si>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</si>
  <si>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</si>
  <si>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</si>
  <si>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</si>
  <si>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</si>
  <si>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</si>
  <si>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</si>
  <si>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</si>
  <si>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</si>
  <si>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</si>
  <si>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</si>
  <si>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</si>
  <si>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</si>
  <si>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</si>
  <si>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</si>
  <si>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</si>
  <si>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</si>
  <si>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</si>
  <si>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</si>
  <si>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</si>
  <si>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</si>
  <si>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</si>
  <si>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</si>
  <si>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</si>
  <si>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</si>
  <si>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</si>
  <si>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</si>
  <si>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</si>
  <si>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</si>
  <si>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</si>
  <si>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</si>
  <si>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</si>
  <si>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</si>
  <si>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</si>
  <si>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</si>
  <si>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</si>
  <si>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</si>
  <si>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</si>
  <si>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</si>
  <si>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</si>
  <si>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</si>
  <si>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</si>
  <si>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</si>
  <si>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</si>
  <si>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</si>
  <si>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</si>
  <si>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</si>
  <si>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</si>
  <si>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</si>
  <si>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</si>
  <si>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</si>
  <si>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</si>
  <si>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</si>
  <si>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</si>
  <si>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</si>
  <si>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</si>
  <si>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</si>
  <si>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</si>
  <si>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</si>
  <si>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</si>
  <si>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</si>
  <si>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</si>
  <si>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</si>
  <si>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</si>
  <si>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</si>
  <si>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</si>
  <si>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</si>
  <si>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</si>
  <si>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</si>
  <si>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</si>
  <si>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</si>
  <si>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</si>
  <si>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</si>
  <si>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</si>
  <si>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</si>
  <si>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</si>
  <si>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</si>
  <si>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</si>
  <si>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</si>
  <si>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</si>
  <si>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</si>
  <si>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</si>
  <si>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</si>
  <si>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</si>
  <si>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</si>
  <si>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</si>
  <si>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</si>
  <si>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</si>
  <si>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</si>
  <si>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</si>
  <si>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</si>
  <si>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</si>
  <si>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</si>
  <si>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</si>
  <si>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</si>
  <si>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</si>
  <si>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</si>
  <si>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</si>
  <si>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</si>
  <si>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</si>
  <si>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</si>
  <si>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</si>
  <si>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</si>
  <si>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</si>
  <si>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</si>
  <si>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</si>
  <si>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</si>
  <si>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</si>
  <si>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</si>
  <si>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</si>
  <si>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</si>
  <si>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</si>
  <si>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</si>
  <si>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</si>
  <si>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</si>
  <si>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</si>
  <si>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</si>
  <si>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</si>
  <si>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</si>
  <si>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</si>
  <si>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</si>
  <si>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</si>
  <si>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</si>
  <si>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</si>
  <si>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</si>
  <si>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</si>
  <si>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</si>
  <si>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</si>
  <si>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</si>
  <si>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</si>
  <si>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</si>
  <si>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</si>
  <si>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</si>
  <si>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</si>
  <si>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</si>
  <si>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</si>
  <si>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</si>
  <si>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</si>
  <si>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</si>
  <si>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</si>
  <si>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</si>
  <si>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</si>
  <si>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</si>
  <si>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</si>
  <si>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</si>
  <si>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</si>
  <si>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</si>
  <si>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</si>
  <si>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</si>
  <si>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</si>
  <si>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</si>
  <si>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</si>
  <si>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</si>
  <si>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</si>
  <si>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</si>
  <si>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</si>
  <si>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</si>
  <si>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</si>
  <si>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</si>
  <si>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</si>
  <si>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</si>
  <si>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</si>
  <si>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</si>
  <si>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</si>
  <si>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</si>
  <si>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</si>
  <si>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</si>
  <si>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</si>
  <si>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</si>
  <si>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</si>
  <si>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</si>
  <si>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</si>
  <si>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</si>
  <si>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</si>
  <si>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</si>
  <si>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</si>
  <si>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</si>
  <si>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</si>
  <si>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</si>
  <si>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</si>
  <si>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</si>
  <si>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</si>
  <si>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</si>
  <si>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</si>
  <si>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</si>
  <si>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</si>
  <si>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</si>
  <si>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</si>
  <si>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</si>
  <si>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</si>
  <si>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</si>
  <si>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</si>
  <si>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</si>
  <si>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</si>
  <si>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</si>
  <si>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</si>
  <si>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</si>
  <si>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</si>
  <si>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</si>
  <si>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</si>
  <si>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</si>
  <si>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</si>
  <si>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</si>
  <si>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</si>
  <si>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</si>
  <si>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</si>
  <si>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</si>
  <si>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</si>
  <si>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</si>
  <si>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</si>
  <si>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</si>
  <si>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</si>
  <si>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</si>
  <si>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</si>
  <si>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</si>
  <si>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</si>
  <si>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</si>
  <si>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</si>
  <si>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</si>
  <si>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</si>
  <si>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</si>
  <si>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</si>
  <si>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</si>
  <si>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</si>
  <si>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</si>
  <si>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</si>
  <si>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</si>
  <si>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</si>
  <si>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</si>
  <si>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</si>
  <si>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</si>
  <si>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</si>
  <si>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</si>
  <si>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</si>
  <si>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</si>
  <si>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</si>
  <si>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</si>
  <si>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</si>
  <si>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</si>
  <si>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</si>
  <si>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</si>
  <si>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</si>
  <si>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</si>
  <si>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</si>
  <si>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</si>
  <si>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</si>
  <si>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</si>
  <si>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</si>
  <si>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</si>
  <si>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</si>
  <si>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</si>
  <si>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</si>
  <si>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</si>
  <si>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</si>
  <si>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</si>
  <si>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</si>
  <si>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</si>
  <si>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</si>
  <si>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</si>
  <si>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</si>
  <si>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</si>
  <si>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</si>
  <si>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</si>
  <si>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</si>
  <si>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</si>
  <si>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</si>
  <si>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</si>
  <si>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</si>
  <si>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</si>
  <si>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</si>
  <si>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</si>
  <si>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</si>
  <si>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</si>
  <si>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</si>
  <si>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</si>
  <si>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</si>
  <si>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</si>
  <si>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</si>
  <si>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</si>
  <si>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</si>
  <si>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</si>
  <si>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</si>
  <si>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</si>
  <si>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</si>
  <si>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</si>
  <si>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</si>
  <si>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</si>
  <si>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</si>
  <si>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</si>
  <si>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</si>
  <si>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</si>
  <si>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</si>
  <si>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</si>
  <si>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</si>
  <si>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</si>
  <si>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</si>
  <si>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</si>
  <si>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</si>
  <si>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</si>
  <si>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</si>
  <si>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</si>
  <si>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</si>
  <si>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</si>
  <si>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</si>
  <si>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</si>
  <si>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</si>
  <si>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</si>
  <si>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</si>
  <si>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</si>
  <si>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</si>
  <si>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</si>
  <si>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</si>
  <si>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</si>
  <si>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</si>
  <si>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</si>
  <si>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</si>
  <si>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</si>
  <si>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</si>
  <si>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</si>
  <si>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</si>
  <si>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</si>
  <si>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</si>
  <si>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</si>
  <si>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</si>
  <si>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</si>
  <si>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</si>
  <si>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</si>
  <si>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</si>
  <si>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</si>
  <si>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</si>
  <si>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</si>
  <si>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</si>
  <si>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</si>
  <si>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</si>
  <si>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</si>
  <si>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</si>
  <si>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</si>
  <si>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</si>
  <si>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</si>
  <si>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</si>
  <si>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</si>
  <si>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</si>
  <si>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</si>
  <si>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</si>
  <si>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</si>
  <si>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</si>
  <si>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</si>
  <si>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</si>
  <si>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</si>
  <si>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</si>
  <si>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</si>
  <si>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</si>
  <si>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</si>
  <si>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</si>
  <si>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</si>
  <si>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</si>
  <si>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</si>
  <si>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</si>
  <si>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</si>
  <si>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</si>
  <si>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</si>
  <si>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</si>
  <si>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</si>
  <si>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</si>
  <si>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</si>
  <si>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</si>
  <si>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</si>
  <si>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</si>
  <si>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</si>
  <si>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</si>
  <si>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</si>
  <si>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</si>
  <si>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</si>
  <si>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</si>
  <si>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</si>
  <si>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</si>
  <si>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</si>
  <si>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</si>
  <si>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</si>
  <si>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</si>
  <si>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</si>
  <si>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</si>
  <si>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</si>
  <si>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</si>
  <si>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</si>
  <si>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</si>
  <si>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</si>
  <si>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</si>
  <si>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</si>
  <si>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</si>
  <si>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</si>
  <si>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</si>
  <si>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</si>
  <si>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</si>
  <si>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</si>
  <si>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</si>
  <si>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</si>
  <si>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</si>
  <si>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</si>
  <si>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</si>
  <si>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</si>
  <si>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</si>
  <si>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</si>
  <si>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</si>
  <si>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</si>
  <si>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</si>
  <si>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</si>
  <si>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</si>
  <si>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</si>
  <si>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</si>
  <si>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</si>
  <si>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</si>
  <si>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</si>
  <si>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</si>
  <si>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</si>
  <si>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</si>
  <si>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</si>
  <si>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</si>
  <si>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</si>
  <si>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</si>
  <si>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</si>
  <si>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</si>
  <si>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</si>
  <si>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</si>
  <si>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</si>
  <si>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</si>
  <si>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</si>
  <si>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</si>
  <si>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</si>
  <si>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</si>
  <si>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</si>
  <si>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</si>
  <si>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</si>
  <si>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</si>
  <si>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</si>
  <si>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</si>
  <si>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</si>
  <si>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</si>
  <si>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</si>
  <si>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</si>
  <si>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</si>
  <si>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</si>
  <si>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</si>
  <si>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</si>
  <si>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</si>
  <si>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</si>
  <si>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</si>
  <si>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</si>
  <si>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</si>
  <si>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</si>
  <si>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</si>
  <si>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</si>
  <si>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</si>
  <si>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</si>
  <si>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</si>
  <si>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</si>
  <si>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</si>
  <si>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</si>
  <si>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</si>
  <si>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</si>
  <si>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</si>
  <si>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</si>
  <si>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</si>
  <si>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</si>
  <si>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</si>
  <si>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</si>
  <si>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</si>
  <si>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</si>
  <si>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</si>
  <si>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</si>
  <si>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</si>
  <si>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</si>
  <si>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</si>
  <si>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</si>
  <si>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</si>
  <si>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</si>
  <si>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</si>
  <si>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</si>
  <si>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</si>
  <si>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</si>
  <si>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</si>
  <si>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</si>
  <si>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</si>
  <si>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</si>
  <si>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</si>
  <si>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</si>
  <si>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</si>
  <si>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</si>
  <si>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</si>
  <si>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</si>
  <si>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</si>
  <si>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</si>
  <si>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</si>
  <si>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</si>
  <si>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</si>
  <si>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</si>
  <si>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</si>
  <si>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</si>
  <si>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</si>
  <si>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</si>
  <si>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</si>
  <si>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</si>
  <si>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</si>
  <si>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</si>
  <si>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</si>
  <si>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</si>
  <si>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</si>
  <si>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</si>
  <si>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</si>
  <si>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</si>
  <si>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</si>
  <si>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</si>
  <si>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</si>
  <si>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</si>
  <si>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</si>
  <si>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</si>
  <si>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</si>
  <si>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</si>
  <si>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</si>
  <si>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</si>
  <si>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</si>
  <si>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</si>
  <si>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</si>
  <si>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</si>
  <si>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</si>
  <si>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</si>
  <si>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</si>
  <si>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</si>
  <si>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</si>
  <si>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</si>
  <si>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</si>
  <si>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</si>
  <si>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</si>
  <si>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</si>
  <si>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</si>
  <si>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</si>
  <si>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</si>
  <si>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</si>
  <si>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</si>
  <si>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</si>
  <si>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</si>
  <si>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</si>
  <si>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</si>
  <si>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</si>
  <si>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</si>
  <si>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</si>
  <si>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</si>
  <si>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</si>
  <si>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</si>
  <si>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</si>
  <si>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</si>
  <si>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</si>
  <si>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</si>
  <si>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</si>
  <si>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</si>
  <si>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</si>
  <si>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</si>
  <si>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</si>
  <si>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</si>
  <si>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</si>
  <si>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</si>
  <si>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</si>
  <si>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</si>
  <si>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</si>
  <si>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</si>
  <si>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</si>
  <si>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</si>
  <si>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</si>
  <si>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</si>
  <si>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</si>
  <si>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</si>
  <si>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</si>
  <si>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</si>
  <si>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</si>
  <si>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</si>
  <si>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</si>
  <si>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</si>
  <si>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</si>
  <si>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</si>
  <si>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</si>
  <si>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</si>
  <si>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</si>
  <si>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</si>
  <si>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</si>
  <si>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</si>
  <si>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</si>
  <si>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</si>
  <si>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</si>
  <si>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</si>
  <si>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</si>
  <si>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</si>
  <si>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</si>
  <si>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</si>
  <si>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</si>
  <si>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</si>
  <si>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</si>
  <si>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</si>
  <si>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</si>
  <si>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</si>
  <si>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</si>
  <si>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</si>
  <si>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</si>
  <si>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</si>
  <si>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</si>
  <si>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</si>
  <si>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</si>
  <si>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</si>
  <si>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</si>
  <si>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</si>
  <si>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</si>
  <si>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</si>
  <si>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</si>
  <si>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</si>
  <si>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</si>
  <si>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</si>
  <si>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</si>
  <si>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</si>
  <si>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</si>
  <si>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</si>
  <si>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</si>
  <si>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</si>
  <si>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</si>
  <si>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</si>
  <si>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</si>
  <si>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</si>
  <si>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</si>
  <si>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</si>
  <si>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</si>
  <si>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</si>
  <si>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</si>
  <si>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</si>
  <si>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</si>
  <si>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</si>
  <si>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</si>
  <si>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</si>
  <si>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</si>
  <si>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</si>
  <si>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</si>
  <si>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</si>
  <si>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</si>
  <si>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</si>
  <si>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</si>
  <si>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</si>
  <si>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</si>
  <si>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</si>
  <si>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</si>
  <si>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</si>
  <si>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</si>
  <si>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</si>
  <si>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</si>
  <si>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</si>
  <si>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</si>
  <si>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</si>
  <si>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</si>
  <si>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</si>
  <si>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</si>
  <si>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</si>
  <si>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</si>
  <si>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</si>
  <si>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</si>
  <si>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</si>
  <si>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</si>
  <si>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</si>
  <si>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</si>
  <si>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</si>
  <si>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</si>
  <si>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</si>
  <si>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</si>
  <si>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</si>
  <si>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</si>
  <si>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</si>
  <si>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</si>
  <si>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</si>
  <si>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</si>
  <si>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</si>
  <si>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</si>
  <si>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</si>
  <si>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</si>
  <si>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</si>
  <si>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</si>
  <si>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</si>
  <si>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</si>
  <si>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</si>
  <si>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</si>
  <si>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</si>
  <si>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</si>
  <si>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</si>
  <si>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</si>
  <si>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</si>
  <si>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</si>
  <si>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</si>
  <si>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</si>
  <si>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</si>
  <si>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</si>
  <si>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</si>
  <si>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</si>
  <si>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</si>
  <si>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</si>
  <si>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</si>
  <si>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</si>
  <si>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</si>
  <si>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</si>
  <si>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</si>
  <si>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</si>
  <si>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</si>
  <si>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</si>
  <si>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</si>
  <si>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</si>
  <si>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</si>
  <si>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</si>
  <si>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</si>
  <si>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</si>
  <si>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</si>
  <si>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</si>
  <si>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</si>
  <si>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</si>
  <si>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</si>
  <si>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</si>
  <si>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</si>
  <si>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</si>
  <si>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</si>
  <si>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</si>
  <si>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</si>
  <si>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</si>
  <si>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</si>
  <si>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</si>
  <si>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</si>
  <si>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</si>
  <si>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</si>
  <si>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</si>
  <si>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</si>
  <si>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</si>
  <si>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</si>
  <si>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</si>
  <si>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</si>
  <si>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</si>
  <si>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</si>
  <si>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</si>
  <si>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</si>
  <si>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</si>
  <si>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</si>
  <si>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</si>
  <si>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</si>
  <si>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</si>
  <si>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</si>
  <si>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</si>
  <si>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</si>
  <si>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</si>
  <si>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</si>
  <si>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</si>
  <si>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</si>
  <si>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</si>
  <si>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</si>
  <si>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</si>
  <si>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</si>
  <si>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</si>
  <si>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</si>
  <si>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</si>
  <si>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</si>
  <si>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</si>
  <si>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</si>
  <si>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</si>
  <si>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</si>
  <si>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</si>
  <si>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</si>
  <si>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</si>
  <si>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</si>
  <si>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</si>
  <si>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</si>
  <si>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</si>
  <si>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</si>
  <si>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</si>
  <si>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</si>
  <si>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</si>
  <si>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</si>
  <si>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</si>
  <si>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</si>
  <si>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</si>
  <si>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</si>
  <si>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</si>
  <si>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</si>
  <si>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</si>
  <si>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</si>
  <si>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</si>
  <si>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</si>
  <si>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</si>
  <si>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</si>
  <si>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</si>
  <si>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</si>
  <si>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</si>
  <si>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</si>
  <si>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</si>
  <si>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</si>
  <si>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</si>
  <si>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</si>
  <si>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</si>
  <si>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</si>
  <si>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</si>
  <si>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</si>
  <si>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</si>
  <si>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</si>
  <si>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</si>
  <si>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</si>
  <si>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</si>
  <si>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</si>
  <si>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</si>
  <si>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</si>
  <si>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</si>
  <si>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</si>
  <si>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</si>
  <si>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</si>
  <si>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</si>
  <si>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</si>
  <si>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</si>
  <si>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</si>
  <si>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</si>
  <si>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</si>
  <si>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</si>
  <si>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</si>
  <si>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</si>
  <si>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</si>
  <si>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</si>
  <si>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</si>
  <si>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</si>
  <si>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</si>
  <si>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</si>
  <si>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</si>
  <si>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</si>
  <si>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</si>
  <si>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</si>
  <si>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</si>
  <si>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</si>
  <si>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</si>
  <si>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</si>
  <si>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</si>
  <si>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</si>
  <si>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</si>
  <si>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</si>
  <si>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</si>
  <si>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</si>
  <si>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</si>
  <si>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</si>
  <si>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</si>
  <si>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</si>
  <si>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</si>
  <si>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</si>
  <si>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</si>
  <si>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</si>
  <si>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</si>
  <si>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</si>
  <si>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</si>
  <si>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</si>
  <si>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</si>
  <si>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</si>
  <si>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</si>
  <si>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</si>
  <si>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</si>
  <si>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</si>
  <si>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</si>
  <si>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</si>
  <si>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</si>
  <si>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</si>
  <si>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</si>
  <si>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</si>
  <si>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</si>
  <si>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</si>
  <si>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</si>
  <si>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</si>
  <si>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</si>
  <si>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</si>
  <si>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</si>
  <si>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</si>
  <si>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</si>
  <si>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</si>
  <si>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</si>
  <si>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</si>
  <si>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</si>
  <si>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</si>
  <si>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</si>
  <si>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</si>
  <si>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</si>
  <si>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</si>
  <si>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</si>
  <si>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</si>
  <si>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</si>
  <si>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</si>
  <si>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</si>
  <si>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</si>
  <si>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</si>
  <si>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</si>
  <si>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</si>
  <si>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</si>
  <si>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</si>
  <si>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</si>
  <si>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</si>
  <si>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</si>
  <si>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</si>
  <si>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</si>
  <si>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</si>
  <si>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</si>
  <si>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</si>
  <si>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</si>
  <si>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</si>
  <si>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</si>
  <si>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</si>
  <si>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</si>
  <si>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</si>
  <si>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</si>
  <si>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</si>
  <si>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</si>
  <si>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</si>
  <si>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</si>
  <si>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</si>
  <si>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</si>
  <si>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</si>
  <si>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</si>
  <si>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</si>
  <si>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</si>
  <si>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</si>
  <si>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</si>
  <si>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</si>
  <si>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</si>
  <si>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</si>
  <si>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</si>
  <si>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</si>
  <si>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</si>
  <si>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</si>
  <si>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</si>
  <si>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</si>
  <si>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</si>
  <si>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</si>
  <si>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</si>
  <si>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</si>
  <si>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</si>
  <si>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</si>
  <si>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</si>
  <si>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</si>
  <si>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</si>
  <si>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</si>
  <si>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</si>
  <si>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</si>
  <si>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</si>
  <si>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</si>
  <si>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</si>
  <si>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</si>
  <si>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</si>
  <si>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</si>
  <si>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</si>
  <si>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</si>
  <si>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</si>
  <si>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</si>
  <si>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</si>
  <si>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</si>
  <si>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</si>
  <si>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</si>
  <si>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</si>
  <si>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</si>
  <si>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</si>
  <si>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</si>
  <si>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</si>
  <si>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</si>
  <si>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</si>
  <si>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</si>
  <si>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</si>
  <si>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</si>
  <si>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</si>
  <si>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</si>
  <si>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</si>
  <si>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</si>
  <si>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</si>
  <si>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</si>
  <si>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</si>
  <si>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</si>
  <si>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</si>
  <si>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</si>
  <si>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</si>
  <si>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</si>
  <si>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</si>
  <si>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</si>
  <si>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</si>
  <si>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</si>
  <si>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</si>
  <si>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</si>
  <si>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</si>
  <si>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</si>
  <si>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</si>
  <si>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</si>
  <si>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</si>
  <si>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</si>
  <si>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</si>
  <si>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</si>
  <si>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</si>
  <si>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</si>
  <si>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</si>
  <si>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</si>
  <si>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</si>
  <si>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</si>
  <si>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</si>
  <si>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</si>
  <si>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</si>
  <si>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</si>
  <si>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</si>
  <si>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</si>
  <si>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</si>
  <si>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</si>
  <si>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</si>
  <si>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</si>
  <si>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</si>
  <si>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</si>
  <si>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</si>
  <si>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</si>
  <si>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</si>
  <si>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</si>
  <si>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</si>
  <si>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</si>
  <si>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</si>
  <si>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</si>
  <si>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</si>
  <si>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</si>
  <si>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</si>
  <si>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</si>
  <si>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</si>
  <si>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</si>
  <si>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</si>
  <si>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</si>
  <si>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</si>
  <si>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</si>
  <si>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</si>
  <si>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</si>
  <si>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</si>
  <si>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</si>
  <si>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</si>
  <si>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</si>
  <si>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</si>
  <si>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</si>
  <si>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</si>
  <si>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</si>
  <si>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</si>
  <si>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</si>
  <si>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</si>
  <si>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</si>
  <si>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</si>
  <si>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</si>
  <si>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</si>
  <si>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</si>
  <si>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</si>
  <si>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</si>
  <si>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</si>
  <si>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</si>
  <si>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</si>
  <si>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</si>
  <si>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</si>
  <si>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</si>
  <si>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</si>
  <si>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</si>
  <si>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</si>
  <si>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</si>
  <si>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</si>
  <si>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</si>
  <si>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</si>
  <si>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</si>
  <si>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</si>
  <si>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</si>
  <si>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</si>
  <si>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</si>
  <si>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</si>
  <si>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</si>
  <si>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</si>
  <si>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</si>
  <si>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</si>
  <si>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</si>
  <si>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</si>
  <si>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</si>
  <si>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</si>
  <si>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</si>
  <si>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</si>
  <si>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</si>
  <si>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</si>
  <si>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</si>
  <si>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</si>
  <si>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</si>
  <si>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</si>
  <si>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</si>
  <si>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</si>
  <si>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</si>
  <si>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</si>
  <si>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</si>
  <si>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</si>
  <si>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</si>
  <si>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</si>
  <si>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</si>
  <si>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</si>
  <si>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</si>
  <si>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</si>
  <si>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</si>
  <si>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</si>
  <si>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</si>
  <si>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</si>
  <si>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</si>
  <si>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</si>
  <si>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</si>
  <si>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</si>
  <si>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</si>
  <si>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</si>
  <si>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</si>
  <si>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</si>
  <si>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</si>
  <si>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</si>
  <si>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</si>
  <si>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</si>
  <si>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</si>
  <si>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</si>
  <si>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</si>
  <si>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</si>
  <si>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</si>
  <si>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</si>
  <si>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</si>
  <si>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</si>
  <si>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</si>
  <si>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</si>
  <si>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</si>
  <si>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</si>
  <si>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</si>
  <si>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</si>
  <si>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</si>
  <si>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</si>
  <si>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</si>
  <si>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</si>
  <si>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</si>
  <si>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</si>
  <si>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</si>
  <si>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</si>
  <si>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</si>
  <si>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</si>
  <si>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</si>
  <si>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</si>
  <si>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</si>
  <si>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</si>
  <si>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</si>
  <si>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</si>
  <si>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</si>
  <si>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</si>
  <si>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</si>
  <si>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</si>
  <si>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</si>
  <si>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</si>
  <si>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</si>
  <si>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</si>
  <si>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</si>
  <si>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</si>
  <si>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</si>
  <si>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</si>
  <si>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</si>
  <si>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</si>
  <si>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</si>
  <si>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</si>
  <si>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</si>
  <si>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</si>
  <si>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</si>
  <si>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</si>
  <si>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</si>
  <si>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</si>
  <si>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</si>
  <si>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</si>
  <si>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</si>
  <si>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</si>
  <si>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</si>
  <si>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</si>
  <si>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</si>
  <si>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</si>
  <si>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</si>
  <si>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</si>
  <si>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</si>
  <si>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</si>
  <si>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</si>
  <si>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</si>
  <si>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</si>
  <si>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</si>
  <si>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</si>
  <si>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</si>
  <si>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</si>
  <si>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</si>
  <si>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</si>
  <si>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</si>
  <si>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</si>
  <si>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</si>
  <si>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</si>
  <si>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</si>
  <si>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</si>
  <si>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</si>
  <si>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</si>
  <si>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</si>
  <si>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</si>
  <si>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</si>
  <si>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</si>
  <si>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</si>
  <si>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</si>
  <si>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</si>
  <si>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</si>
  <si>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</si>
  <si>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</si>
  <si>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</si>
  <si>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</si>
  <si>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</si>
  <si>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</si>
  <si>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</si>
  <si>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</si>
  <si>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</si>
  <si>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</si>
  <si>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</si>
  <si>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</si>
  <si>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</si>
  <si>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</si>
  <si>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</si>
  <si>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</si>
  <si>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</si>
  <si>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</si>
  <si>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</si>
  <si>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</si>
  <si>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</si>
  <si>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</si>
  <si>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</si>
  <si>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</si>
  <si>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</si>
  <si>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</si>
  <si>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</si>
  <si>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</si>
  <si>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</si>
  <si>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</si>
  <si>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</si>
  <si>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</si>
  <si>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</si>
  <si>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</si>
  <si>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</si>
  <si>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</si>
  <si>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</si>
  <si>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</si>
  <si>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</si>
  <si>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</si>
  <si>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</si>
  <si>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</si>
  <si>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</si>
  <si>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</si>
  <si>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</si>
  <si>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</si>
  <si>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</si>
  <si>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</si>
  <si>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</si>
  <si>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</si>
  <si>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</si>
  <si>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</si>
  <si>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</si>
  <si>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</si>
  <si>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</si>
  <si>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</si>
  <si>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</si>
  <si>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</si>
  <si>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</si>
  <si>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</si>
  <si>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</si>
  <si>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</si>
  <si>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</si>
  <si>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</si>
  <si>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</si>
  <si>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</si>
  <si>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</si>
  <si>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</si>
  <si>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</si>
  <si>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</si>
  <si>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</si>
  <si>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</si>
  <si>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</si>
  <si>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</si>
  <si>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</si>
  <si>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</si>
  <si>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</si>
  <si>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</si>
  <si>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</si>
  <si>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</si>
  <si>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</si>
  <si>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</si>
  <si>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</si>
  <si>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</si>
  <si>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</si>
  <si>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</si>
  <si>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</si>
  <si>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</si>
  <si>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</si>
  <si>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</si>
  <si>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</si>
  <si>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</si>
  <si>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</si>
  <si>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</si>
  <si>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</si>
  <si>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</si>
  <si>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</si>
  <si>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</si>
  <si>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</si>
  <si>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</si>
  <si>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</si>
  <si>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</si>
  <si>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</si>
  <si>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</si>
  <si>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</si>
  <si>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</si>
  <si>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</si>
  <si>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</si>
  <si>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</si>
  <si>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</si>
  <si>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</si>
  <si>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</si>
  <si>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</si>
  <si>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</si>
  <si>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</si>
  <si>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</si>
  <si>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</si>
  <si>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</si>
  <si>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</si>
  <si>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</si>
  <si>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</si>
  <si>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</si>
  <si>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</si>
  <si>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</si>
  <si>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</si>
  <si>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</si>
  <si>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</si>
  <si>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</si>
  <si>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</si>
  <si>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</si>
  <si>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</si>
  <si>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</si>
  <si>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</si>
  <si>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</si>
  <si>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</si>
  <si>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</si>
  <si>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</si>
  <si>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</si>
  <si>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</si>
  <si>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</si>
  <si>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</si>
  <si>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</si>
  <si>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</si>
  <si>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</si>
  <si>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</si>
  <si>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</si>
  <si>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</si>
  <si>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</si>
  <si>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</si>
  <si>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</si>
  <si>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</si>
  <si>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</si>
  <si>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</si>
  <si>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</si>
  <si>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</si>
  <si>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</si>
  <si>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</si>
  <si>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</si>
  <si>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</si>
  <si>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</si>
  <si>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</si>
  <si>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</si>
  <si>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</si>
  <si>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</si>
  <si>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</si>
  <si>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</si>
  <si>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</si>
  <si>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</si>
  <si>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</si>
  <si>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</si>
  <si>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</si>
  <si>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</si>
  <si>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</si>
  <si>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</si>
  <si>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</si>
  <si>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</si>
  <si>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</si>
  <si>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</si>
  <si>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</si>
  <si>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</si>
  <si>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</si>
  <si>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</si>
  <si>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</si>
  <si>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</si>
  <si>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</si>
  <si>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</si>
  <si>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</si>
  <si>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</si>
  <si>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</si>
  <si>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</si>
  <si>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</si>
  <si>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</si>
  <si>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</si>
  <si>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</si>
  <si>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</si>
  <si>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</si>
  <si>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</si>
  <si>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</si>
  <si>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</si>
  <si>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</si>
  <si>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</si>
  <si>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</si>
  <si>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</si>
  <si>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</si>
  <si>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</si>
  <si>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</si>
  <si>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</si>
  <si>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</si>
  <si>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</si>
  <si>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</si>
  <si>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</si>
  <si>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</si>
  <si>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</si>
  <si>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</si>
  <si>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</si>
  <si>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</si>
  <si>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</si>
  <si>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</si>
  <si>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</si>
  <si>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</si>
  <si>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</si>
  <si>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</si>
  <si>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</si>
  <si>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</si>
  <si>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</si>
  <si>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</si>
  <si>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</si>
  <si>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</si>
  <si>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</si>
  <si>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</si>
  <si>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</si>
  <si>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</si>
  <si>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</si>
  <si>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</si>
  <si>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</si>
  <si>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</si>
  <si>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</si>
  <si>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</si>
  <si>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</si>
  <si>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</si>
  <si>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</si>
  <si>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</si>
  <si>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</si>
  <si>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</si>
  <si>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</si>
  <si>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</si>
  <si>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</si>
  <si>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</si>
  <si>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</si>
  <si>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</si>
  <si>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</si>
  <si>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</si>
  <si>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</si>
  <si>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</si>
  <si>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</si>
  <si>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</si>
  <si>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</si>
  <si>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</si>
  <si>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</si>
  <si>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</si>
  <si>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</si>
  <si>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</si>
  <si>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</si>
  <si>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</si>
  <si>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</si>
  <si>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</si>
  <si>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</si>
  <si>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</si>
  <si>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</si>
  <si>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</si>
  <si>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</si>
  <si>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</si>
  <si>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</si>
  <si>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</si>
  <si>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</si>
  <si>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</si>
  <si>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</si>
  <si>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</si>
  <si>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</si>
  <si>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</si>
  <si>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</si>
  <si>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</si>
  <si>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</si>
  <si>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</si>
  <si>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</si>
  <si>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</si>
  <si>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</si>
  <si>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</si>
  <si>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</si>
  <si>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</si>
  <si>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</si>
  <si>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</si>
  <si>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</si>
  <si>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</si>
  <si>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</si>
  <si>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</si>
  <si>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</si>
  <si>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</si>
  <si>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</si>
  <si>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</si>
  <si>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</si>
  <si>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</si>
  <si>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</si>
  <si>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</si>
  <si>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</si>
  <si>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</si>
  <si>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</si>
  <si>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</si>
  <si>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</si>
  <si>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</si>
  <si>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</si>
  <si>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</si>
  <si>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</si>
  <si>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</si>
  <si>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</si>
  <si>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</si>
  <si>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</si>
  <si>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</si>
  <si>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</si>
  <si>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</si>
  <si>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</si>
  <si>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</si>
  <si>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</si>
  <si>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</si>
  <si>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</si>
  <si>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</si>
  <si>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</si>
  <si>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</si>
  <si>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</si>
  <si>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</si>
  <si>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</si>
  <si>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</si>
  <si>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</si>
  <si>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</si>
  <si>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</si>
  <si>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</si>
  <si>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</si>
  <si>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</si>
  <si>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</si>
  <si>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</si>
  <si>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</si>
  <si>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</si>
  <si>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</si>
  <si>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</si>
  <si>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</si>
  <si>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</si>
  <si>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</si>
  <si>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</si>
  <si>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</si>
  <si>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</si>
  <si>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</si>
  <si>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</si>
  <si>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</si>
  <si>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</si>
  <si>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</si>
  <si>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</si>
  <si>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</si>
  <si>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</si>
  <si>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</si>
  <si>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</si>
  <si>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</si>
  <si>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</si>
  <si>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</si>
  <si>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</si>
  <si>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</si>
  <si>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</si>
  <si>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</si>
  <si>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</si>
  <si>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</si>
  <si>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</si>
  <si>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</si>
  <si>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</si>
  <si>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</si>
  <si>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</si>
  <si>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</si>
  <si>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</si>
  <si>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</si>
  <si>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</si>
  <si>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</si>
  <si>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</si>
  <si>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</si>
  <si>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</si>
  <si>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</si>
  <si>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</si>
  <si>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</si>
  <si>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</si>
  <si>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</si>
  <si>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</si>
  <si>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</si>
  <si>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</si>
  <si>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</si>
  <si>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</si>
  <si>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</si>
  <si>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</si>
  <si>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</si>
  <si>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</si>
  <si>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</si>
  <si>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</si>
  <si>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</si>
  <si>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</si>
  <si>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</si>
  <si>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</si>
  <si>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</si>
  <si>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</si>
  <si>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</si>
  <si>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</si>
  <si>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</si>
  <si>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</si>
  <si>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</si>
  <si>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</si>
  <si>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</si>
  <si>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</si>
  <si>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</si>
  <si>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</si>
  <si>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</si>
  <si>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</si>
  <si>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</si>
  <si>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</si>
  <si>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</si>
  <si>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</si>
  <si>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</si>
  <si>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</si>
  <si>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</si>
  <si>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</si>
  <si>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</si>
  <si>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</si>
  <si>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</si>
  <si>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</si>
  <si>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</si>
  <si>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</si>
  <si>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</si>
  <si>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</si>
  <si>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</si>
  <si>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</si>
  <si>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</si>
  <si>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</si>
  <si>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</si>
  <si>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</si>
  <si>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</si>
  <si>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</si>
  <si>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</si>
  <si>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</si>
  <si>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</si>
  <si>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</si>
  <si>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</si>
  <si>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</si>
  <si>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</si>
  <si>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</si>
  <si>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</si>
  <si>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</si>
  <si>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</si>
  <si>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</si>
  <si>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</si>
  <si>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</si>
  <si>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</si>
  <si>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</si>
  <si>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</si>
  <si>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</si>
  <si>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</si>
  <si>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</si>
  <si>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</si>
  <si>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</si>
  <si>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</si>
  <si>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</si>
  <si>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</si>
  <si>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</si>
  <si>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</si>
  <si>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</si>
  <si>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</si>
  <si>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</si>
  <si>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</si>
  <si>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</si>
  <si>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</si>
  <si>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</si>
  <si>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</si>
  <si>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</si>
  <si>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</si>
  <si>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</si>
  <si>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</si>
  <si>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</si>
  <si>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</si>
  <si>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</si>
  <si>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</si>
  <si>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</si>
  <si>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</si>
  <si>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</si>
  <si>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</si>
  <si>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</si>
  <si>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</si>
  <si>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</si>
  <si>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</si>
  <si>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</si>
  <si>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</si>
  <si>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</si>
  <si>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</si>
  <si>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</si>
  <si>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</si>
  <si>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</si>
  <si>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</si>
  <si>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</si>
  <si>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</si>
  <si>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</si>
  <si>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</si>
  <si>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</si>
  <si>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</si>
  <si>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</si>
  <si>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</si>
  <si>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</si>
  <si>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</si>
  <si>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</si>
  <si>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</si>
  <si>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</si>
  <si>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</si>
  <si>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</si>
  <si>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</si>
  <si>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</si>
  <si>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</si>
  <si>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</si>
  <si>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</si>
  <si>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</si>
  <si>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</si>
  <si>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</si>
  <si>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</si>
  <si>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</si>
  <si>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</si>
  <si>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</si>
  <si>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</si>
  <si>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</si>
  <si>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</si>
  <si>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</si>
  <si>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</si>
  <si>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</si>
  <si>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</si>
  <si>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</si>
  <si>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</si>
  <si>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</si>
  <si>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</si>
  <si>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</si>
  <si>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</si>
  <si>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</si>
  <si>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</si>
  <si>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</si>
  <si>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</si>
  <si>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</si>
  <si>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</si>
  <si>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</si>
  <si>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</si>
  <si>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</si>
  <si>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</si>
  <si>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</si>
  <si>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</si>
  <si>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</si>
  <si>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</si>
  <si>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</si>
  <si>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</si>
  <si>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</si>
  <si>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</si>
  <si>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</si>
  <si>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</si>
  <si>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</si>
  <si>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</si>
  <si>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</si>
  <si>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</si>
  <si>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</si>
  <si>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</si>
  <si>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</si>
  <si>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</si>
  <si>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</si>
  <si>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</si>
  <si>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</si>
  <si>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</si>
  <si>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</si>
  <si>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</si>
  <si>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</si>
  <si>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</si>
  <si>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</si>
  <si>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</si>
  <si>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</si>
  <si>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</si>
  <si>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</si>
  <si>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</si>
  <si>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</si>
  <si>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</si>
  <si>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</si>
  <si>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</si>
  <si>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</si>
  <si>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</si>
  <si>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</si>
  <si>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</si>
  <si>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</si>
  <si>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</si>
  <si>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</si>
  <si>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</si>
  <si>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</si>
  <si>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</si>
  <si>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</si>
  <si>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</si>
  <si>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</si>
  <si>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</si>
  <si>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</si>
  <si>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</si>
  <si>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</si>
  <si>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</si>
  <si>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</si>
  <si>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</si>
  <si>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</si>
  <si>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</si>
  <si>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</si>
  <si>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</si>
  <si>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</si>
  <si>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</si>
  <si>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</si>
  <si>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</si>
  <si>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</si>
  <si>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</si>
  <si>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</si>
  <si>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</si>
  <si>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</si>
  <si>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</si>
  <si>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</si>
  <si>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</si>
  <si>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</si>
  <si>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</si>
  <si>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</si>
  <si>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</si>
  <si>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</si>
  <si>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</si>
  <si>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</si>
  <si>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</si>
  <si>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</si>
  <si>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</si>
  <si>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</si>
  <si>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</si>
  <si>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</si>
  <si>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</si>
  <si>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</si>
  <si>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</si>
  <si>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</si>
  <si>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</si>
  <si>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</si>
  <si>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</si>
  <si>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</si>
  <si>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</si>
  <si>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</si>
  <si>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</si>
  <si>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</si>
  <si>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</si>
  <si>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</si>
  <si>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</si>
  <si>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</si>
  <si>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</si>
  <si>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</si>
  <si>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</si>
  <si>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</si>
  <si>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</si>
  <si>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</si>
  <si>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</si>
  <si>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</si>
  <si>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</si>
  <si>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</si>
  <si>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</si>
  <si>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</si>
  <si>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</si>
  <si>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</si>
  <si>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</si>
  <si>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</si>
  <si>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</si>
  <si>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</si>
  <si>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</si>
  <si>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</si>
  <si>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</si>
  <si>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</si>
  <si>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</si>
  <si>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</si>
  <si>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</si>
  <si>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</si>
  <si>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</si>
  <si>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</si>
  <si>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</si>
  <si>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</si>
  <si>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</si>
  <si>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</si>
  <si>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</si>
  <si>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</si>
  <si>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</si>
  <si>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</si>
  <si>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</si>
  <si>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</si>
  <si>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</si>
  <si>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</si>
  <si>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</si>
  <si>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</si>
  <si>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</si>
  <si>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</si>
  <si>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</si>
  <si>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</si>
  <si>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</si>
  <si>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</si>
  <si>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</si>
  <si>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</si>
  <si>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</si>
  <si>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</si>
  <si>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</si>
  <si>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</si>
  <si>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</si>
  <si>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</si>
  <si>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</si>
  <si>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</si>
  <si>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</si>
  <si>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</si>
  <si>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</si>
  <si>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</si>
  <si>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</si>
  <si>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</si>
  <si>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</si>
  <si>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</si>
  <si>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</si>
  <si>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</si>
  <si>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</si>
  <si>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</si>
  <si>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</si>
  <si>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</si>
  <si>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</si>
  <si>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</si>
  <si>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</si>
  <si>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</si>
  <si>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</si>
  <si>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</si>
  <si>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</si>
  <si>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</si>
  <si>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</si>
  <si>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</si>
  <si>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</si>
  <si>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</si>
  <si>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</si>
  <si>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</si>
  <si>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</si>
  <si>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</si>
  <si>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</si>
  <si>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</si>
  <si>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</si>
  <si>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</si>
  <si>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</si>
  <si>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</si>
  <si>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</si>
  <si>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</si>
  <si>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</si>
  <si>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</si>
  <si>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</si>
  <si>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</si>
  <si>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</si>
  <si>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</si>
  <si>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</si>
  <si>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</si>
  <si>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</si>
  <si>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</si>
  <si>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</si>
  <si>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</si>
  <si>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</si>
  <si>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</si>
  <si>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</si>
  <si>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</si>
  <si>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</si>
  <si>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</si>
  <si>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</si>
  <si>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</si>
  <si>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</si>
  <si>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</si>
  <si>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</si>
  <si>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</si>
  <si>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</si>
  <si>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</si>
  <si>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</si>
  <si>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</si>
  <si>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</si>
  <si>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</si>
  <si>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</si>
  <si>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</si>
  <si>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</si>
  <si>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</si>
  <si>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</si>
  <si>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</si>
  <si>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</si>
  <si>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</si>
  <si>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</si>
  <si>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</si>
  <si>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</si>
  <si>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</si>
  <si>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</si>
  <si>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</si>
  <si>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</si>
  <si>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</si>
  <si>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</si>
  <si>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</si>
  <si>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</si>
  <si>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</si>
  <si>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</si>
  <si>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</si>
  <si>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</si>
  <si>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</si>
  <si>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</si>
  <si>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</si>
  <si>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</si>
  <si>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</si>
  <si>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</si>
  <si>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</si>
  <si>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</si>
  <si>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</si>
  <si>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</si>
  <si>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</si>
  <si>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</si>
  <si>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</si>
  <si>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</si>
  <si>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</si>
  <si>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</si>
  <si>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</si>
  <si>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</si>
  <si>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</si>
  <si>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</si>
  <si>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</si>
  <si>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</si>
  <si>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</si>
  <si>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</si>
  <si>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</si>
  <si>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</si>
  <si>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</si>
  <si>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</si>
  <si>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</si>
  <si>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</si>
  <si>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</si>
  <si>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</si>
  <si>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</si>
  <si>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</si>
  <si>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</si>
  <si>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</si>
  <si>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</si>
  <si>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</si>
  <si>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</si>
  <si>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</si>
  <si>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</si>
  <si>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</si>
  <si>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</si>
  <si>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</si>
  <si>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</si>
  <si>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</si>
  <si>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</si>
  <si>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</si>
  <si>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</si>
  <si>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</si>
  <si>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</si>
  <si>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</si>
  <si>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</si>
  <si>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</si>
  <si>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</si>
  <si>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</si>
  <si>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</si>
  <si>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</si>
  <si>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</si>
  <si>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</si>
  <si>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</si>
  <si>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</si>
  <si>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</si>
  <si>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</si>
  <si>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</si>
  <si>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</si>
  <si>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</si>
  <si>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</si>
  <si>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</si>
  <si>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</si>
  <si>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</si>
  <si>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</si>
  <si>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</si>
  <si>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</si>
  <si>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</si>
  <si>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</si>
  <si>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</si>
  <si>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</si>
  <si>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</si>
  <si>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</si>
  <si>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</si>
  <si>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</si>
  <si>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</si>
  <si>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</si>
  <si>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</si>
  <si>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</si>
  <si>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</si>
  <si>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</si>
  <si>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</si>
  <si>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</si>
  <si>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</si>
  <si>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</si>
  <si>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</si>
  <si>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</si>
  <si>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</si>
  <si>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</si>
  <si>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</si>
  <si>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</si>
  <si>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</si>
  <si>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</si>
  <si>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</si>
  <si>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</si>
  <si>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</si>
  <si>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</si>
  <si>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</si>
  <si>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</si>
  <si>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</si>
  <si>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</si>
  <si>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</si>
  <si>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</si>
  <si>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</si>
  <si>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</si>
  <si>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</si>
  <si>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</si>
  <si>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</si>
  <si>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</si>
  <si>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</si>
  <si>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</si>
  <si>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</si>
  <si>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</si>
  <si>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</si>
  <si>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</si>
  <si>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</si>
  <si>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</si>
  <si>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</si>
  <si>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</si>
  <si>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</si>
  <si>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</si>
  <si>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</si>
  <si>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</si>
  <si>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</si>
  <si>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</si>
  <si>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</si>
  <si>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</si>
  <si>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</si>
  <si>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</si>
  <si>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</si>
  <si>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</si>
  <si>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</si>
  <si>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</si>
  <si>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</si>
  <si>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</si>
  <si>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</si>
  <si>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</si>
  <si>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</si>
  <si>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</si>
  <si>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</si>
  <si>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</si>
  <si>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</si>
  <si>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</si>
  <si>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</si>
  <si>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</si>
  <si>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</si>
  <si>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</si>
  <si>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</si>
  <si>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</si>
  <si>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</si>
  <si>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</si>
  <si>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</si>
  <si>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</si>
  <si>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</si>
  <si>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</si>
  <si>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</si>
  <si>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</si>
  <si>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</si>
  <si>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</si>
  <si>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</si>
  <si>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</si>
  <si>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</si>
  <si>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</si>
  <si>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</si>
  <si>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</si>
  <si>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</si>
  <si>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</si>
  <si>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</si>
  <si>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</si>
  <si>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</si>
  <si>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</si>
  <si>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</si>
  <si>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</si>
  <si>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</si>
  <si>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</si>
  <si>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</si>
  <si>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</si>
  <si>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</si>
  <si>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</si>
  <si>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</si>
  <si>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</si>
  <si>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</si>
  <si>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</si>
  <si>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</si>
  <si>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</si>
  <si>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</si>
  <si>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</si>
  <si>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</si>
  <si>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</si>
  <si>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</si>
  <si>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</si>
  <si>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</si>
  <si>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</si>
  <si>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</si>
  <si>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</si>
  <si>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</si>
  <si>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</si>
  <si>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</si>
  <si>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</si>
  <si>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</si>
  <si>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</si>
  <si>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</si>
  <si>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</si>
  <si>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</si>
  <si>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</si>
  <si>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</si>
  <si>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</si>
  <si>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</si>
  <si>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</si>
  <si>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</si>
  <si>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</si>
  <si>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</si>
  <si>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</si>
  <si>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</si>
  <si>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</si>
  <si>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</si>
  <si>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</si>
  <si>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</si>
  <si>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</si>
  <si>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</si>
  <si>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</si>
  <si>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</si>
  <si>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</si>
  <si>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</si>
  <si>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</si>
  <si>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</si>
  <si>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</si>
  <si>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</si>
  <si>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</si>
  <si>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</si>
  <si>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</si>
  <si>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</si>
  <si>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</si>
  <si>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</si>
  <si>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</si>
  <si>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</si>
  <si>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</si>
  <si>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</si>
  <si>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</si>
  <si>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</si>
  <si>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</si>
  <si>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</si>
  <si>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</si>
  <si>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</si>
  <si>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</si>
  <si>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</si>
  <si>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</si>
  <si>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</si>
  <si>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</si>
  <si>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</si>
  <si>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</si>
  <si>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</si>
  <si>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</si>
  <si>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</si>
  <si>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</si>
  <si>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</si>
  <si>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</si>
  <si>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</si>
  <si>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</si>
  <si>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</si>
  <si>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</si>
  <si>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</si>
  <si>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</si>
  <si>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</si>
  <si>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</si>
  <si>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</si>
  <si>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</si>
  <si>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</si>
  <si>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</si>
  <si>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</si>
  <si>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</si>
  <si>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</si>
  <si>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</si>
  <si>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</si>
  <si>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</si>
  <si>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</si>
  <si>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</si>
  <si>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</si>
  <si>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</si>
  <si>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</si>
  <si>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</si>
  <si>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</si>
  <si>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</si>
  <si>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</si>
  <si>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</si>
  <si>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</si>
  <si>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</si>
  <si>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</si>
  <si>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</si>
  <si>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</si>
  <si>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</si>
  <si>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</si>
  <si>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</si>
  <si>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</si>
  <si>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</si>
  <si>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</si>
  <si>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</si>
  <si>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</si>
  <si>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</si>
  <si>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</si>
  <si>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</si>
  <si>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</si>
  <si>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</si>
  <si>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</si>
  <si>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</si>
  <si>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</si>
  <si>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</si>
  <si>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</si>
  <si>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</si>
  <si>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</si>
  <si>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</si>
  <si>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</si>
  <si>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</si>
  <si>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</si>
  <si>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</si>
  <si>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</si>
  <si>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</si>
  <si>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</si>
  <si>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</si>
  <si>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</si>
  <si>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</si>
  <si>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</si>
  <si>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</si>
  <si>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</si>
  <si>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</si>
  <si>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</si>
  <si>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</si>
  <si>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</si>
  <si>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</si>
  <si>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</si>
  <si>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</si>
  <si>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</si>
  <si>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</si>
  <si>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</si>
  <si>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</si>
  <si>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</si>
  <si>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</si>
  <si>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</si>
  <si>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</si>
  <si>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</si>
  <si>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</si>
  <si>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</si>
  <si>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</si>
  <si>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</si>
  <si>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</si>
  <si>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</si>
  <si>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</si>
  <si>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</si>
  <si>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</si>
  <si>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</si>
  <si>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</si>
  <si>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</si>
  <si>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</si>
  <si>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</si>
  <si>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</si>
  <si>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</si>
  <si>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</si>
  <si>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</si>
  <si>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</si>
  <si>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</si>
  <si>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</si>
  <si>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</si>
  <si>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</si>
  <si>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</si>
  <si>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</si>
  <si>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</si>
  <si>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</si>
  <si>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</si>
  <si>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</si>
  <si>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</si>
  <si>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</si>
  <si>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</si>
  <si>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</si>
  <si>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</si>
  <si>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</si>
  <si>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</si>
  <si>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</si>
  <si>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</si>
  <si>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</si>
  <si>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</si>
  <si>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</si>
  <si>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</si>
  <si>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</si>
  <si>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</si>
  <si>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</si>
  <si>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</si>
  <si>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</si>
  <si>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</si>
  <si>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</si>
  <si>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</si>
  <si>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</si>
  <si>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</si>
  <si>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</si>
  <si>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</si>
  <si>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</si>
  <si>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</si>
  <si>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</si>
  <si>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</si>
  <si>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</si>
  <si>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</si>
  <si>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</si>
  <si>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</si>
  <si>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</si>
  <si>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</si>
  <si>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</si>
  <si>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</si>
  <si>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</si>
  <si>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</si>
  <si>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</si>
  <si>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</si>
  <si>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</si>
  <si>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</si>
  <si>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</si>
  <si>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</si>
  <si>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</si>
  <si>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</si>
  <si>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</si>
  <si>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</si>
  <si>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</si>
  <si>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</si>
  <si>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</si>
  <si>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</si>
  <si>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</si>
  <si>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</si>
  <si>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</si>
  <si>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</si>
  <si>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</si>
  <si>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</si>
  <si>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</si>
  <si>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</si>
  <si>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</si>
  <si>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</si>
  <si>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</si>
  <si>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</si>
  <si>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</si>
  <si>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</si>
  <si>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</si>
  <si>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</si>
  <si>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</si>
  <si>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</si>
  <si>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</si>
  <si>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</si>
  <si>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</si>
  <si>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</si>
  <si>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</si>
  <si>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</si>
  <si>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</si>
  <si>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</si>
  <si>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</si>
  <si>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</si>
  <si>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</si>
  <si>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</si>
  <si>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</si>
  <si>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</si>
  <si>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</si>
  <si>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</si>
  <si>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</si>
  <si>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</si>
  <si>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</si>
  <si>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</si>
  <si>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</si>
  <si>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</si>
  <si>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</si>
  <si>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</si>
  <si>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</si>
  <si>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</si>
  <si>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</si>
  <si>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</si>
  <si>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</si>
  <si>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</si>
  <si>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</si>
  <si>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</si>
  <si>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</si>
  <si>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</si>
  <si>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</si>
  <si>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</si>
  <si>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</si>
  <si>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</si>
  <si>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</si>
  <si>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</si>
  <si>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</si>
  <si>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</si>
  <si>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</si>
  <si>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</si>
  <si>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</si>
  <si>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</si>
  <si>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</si>
  <si>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</si>
  <si>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</si>
  <si>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</si>
  <si>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</si>
  <si>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</si>
  <si>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</si>
  <si>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</si>
  <si>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</si>
  <si>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</si>
  <si>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</si>
  <si>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</si>
  <si>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</si>
  <si>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</si>
  <si>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</si>
  <si>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</si>
  <si>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</si>
  <si>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</si>
  <si>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</si>
  <si>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</si>
  <si>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</si>
  <si>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</si>
  <si>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</si>
  <si>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</si>
  <si>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</si>
  <si>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</si>
  <si>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</si>
  <si>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</si>
  <si>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</si>
  <si>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</si>
  <si>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</si>
  <si>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</si>
  <si>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</si>
  <si>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</si>
  <si>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</si>
  <si>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</si>
  <si>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</si>
  <si>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</si>
  <si>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</si>
  <si>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</si>
  <si>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</si>
  <si>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</si>
  <si>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</si>
  <si>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</si>
  <si>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</si>
  <si>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</si>
  <si>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</si>
  <si>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</si>
  <si>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</si>
  <si>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</si>
  <si>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</si>
  <si>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</si>
  <si>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</si>
  <si>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</si>
  <si>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</si>
  <si>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</si>
  <si>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</si>
  <si>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</si>
  <si>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</si>
  <si>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</si>
  <si>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</si>
  <si>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</si>
  <si>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</si>
  <si>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</si>
  <si>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</si>
  <si>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</si>
  <si>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</si>
  <si>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</si>
  <si>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</si>
  <si>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</si>
  <si>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</si>
  <si>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</si>
  <si>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</si>
  <si>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</si>
  <si>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</si>
  <si>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</si>
  <si>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</si>
  <si>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</si>
  <si>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</si>
  <si>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</si>
  <si>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</si>
  <si>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</si>
  <si>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</si>
  <si>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</si>
  <si>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</si>
  <si>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</si>
  <si>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</si>
  <si>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</si>
  <si>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</si>
  <si>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</si>
  <si>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</si>
  <si>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</si>
  <si>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</si>
  <si>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</si>
  <si>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</si>
  <si>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</si>
  <si>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</si>
  <si>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</si>
  <si>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</si>
  <si>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</si>
  <si>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</si>
  <si>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</si>
  <si>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</si>
  <si>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</si>
  <si>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</si>
  <si>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</si>
  <si>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</si>
  <si>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</si>
  <si>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</si>
  <si>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</si>
  <si>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</si>
  <si>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</si>
  <si>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</si>
  <si>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</si>
  <si>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</si>
  <si>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</si>
  <si>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</si>
  <si>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</si>
  <si>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</si>
  <si>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</si>
  <si>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</si>
  <si>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</si>
  <si>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</si>
  <si>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</si>
  <si>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</si>
  <si>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</si>
  <si>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</si>
  <si>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</si>
  <si>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</si>
  <si>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</si>
  <si>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</si>
  <si>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</si>
  <si>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</si>
  <si>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</si>
  <si>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</si>
  <si>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</si>
  <si>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</si>
  <si>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</si>
  <si>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</si>
  <si>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</si>
  <si>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</si>
  <si>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</si>
  <si>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</si>
  <si>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</si>
  <si>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</si>
  <si>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</si>
  <si>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</si>
  <si>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</si>
  <si>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</si>
  <si>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</si>
  <si>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</si>
  <si>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</si>
  <si>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</si>
  <si>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</si>
  <si>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</si>
  <si>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</si>
  <si>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</si>
  <si>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</si>
  <si>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</si>
  <si>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</si>
  <si>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</si>
  <si>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</si>
  <si>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</si>
  <si>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</si>
  <si>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</si>
  <si>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</si>
  <si>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</si>
  <si>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</si>
  <si>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</si>
  <si>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</si>
  <si>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</si>
  <si>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</si>
  <si>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</si>
  <si>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</si>
  <si>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</si>
  <si>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</si>
  <si>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</si>
  <si>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</si>
  <si>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</si>
  <si>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</si>
  <si>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</si>
  <si>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</si>
  <si>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</si>
  <si>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</si>
  <si>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</si>
  <si>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</si>
  <si>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</si>
  <si>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</si>
  <si>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</si>
  <si>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</si>
  <si>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</si>
  <si>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</si>
  <si>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</si>
  <si>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</si>
  <si>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</si>
  <si>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</si>
  <si>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</si>
  <si>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</si>
  <si>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</si>
  <si>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</si>
  <si>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</si>
  <si>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</si>
  <si>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</si>
  <si>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</si>
  <si>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</si>
  <si>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</si>
  <si>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</si>
  <si>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</si>
  <si>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</si>
  <si>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</si>
  <si>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</si>
  <si>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</si>
  <si>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</si>
  <si>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</si>
  <si>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</si>
  <si>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</si>
  <si>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</si>
  <si>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</si>
  <si>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</si>
  <si>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</si>
  <si>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</si>
  <si>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</si>
  <si>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</si>
  <si>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</si>
  <si>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</si>
  <si>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</si>
  <si>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</si>
  <si>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</si>
  <si>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</si>
  <si>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</si>
  <si>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</si>
  <si>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</si>
  <si>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</si>
  <si>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</si>
  <si>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</si>
  <si>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</si>
  <si>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</si>
  <si>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</si>
  <si>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</si>
  <si>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</si>
  <si>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</si>
  <si>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</si>
  <si>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</si>
  <si>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</si>
  <si>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</si>
  <si>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</si>
  <si>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</si>
  <si>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</si>
  <si>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</si>
  <si>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</si>
  <si>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</si>
  <si>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</si>
  <si>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</si>
  <si>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</si>
  <si>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</si>
  <si>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</si>
  <si>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</si>
  <si>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</si>
  <si>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</si>
  <si>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</si>
  <si>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</si>
  <si>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</si>
  <si>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</si>
  <si>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</si>
  <si>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</si>
  <si>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</si>
  <si>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</si>
  <si>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</si>
  <si>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</si>
  <si>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</si>
  <si>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</si>
  <si>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</si>
  <si>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</si>
  <si>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</si>
  <si>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</si>
  <si>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</si>
  <si>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</si>
  <si>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</si>
  <si>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</si>
  <si>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</si>
  <si>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</si>
  <si>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</si>
  <si>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</si>
  <si>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</si>
  <si>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</si>
  <si>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</si>
  <si>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</si>
  <si>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</si>
  <si>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</si>
  <si>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</si>
  <si>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</si>
  <si>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</si>
  <si>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</si>
  <si>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</si>
  <si>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</si>
  <si>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</si>
  <si>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</si>
  <si>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</si>
  <si>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</si>
  <si>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</si>
  <si>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</si>
  <si>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</si>
  <si>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</si>
  <si>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</si>
  <si>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</si>
  <si>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</si>
  <si>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</si>
  <si>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</si>
  <si>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</si>
  <si>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</si>
  <si>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</si>
  <si>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</si>
  <si>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</si>
  <si>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</si>
  <si>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</si>
  <si>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</si>
  <si>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</si>
  <si>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</si>
  <si>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</si>
  <si>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</si>
  <si>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</si>
  <si>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</si>
  <si>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</si>
  <si>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</si>
  <si>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</si>
  <si>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</si>
  <si>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</si>
  <si>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</si>
  <si>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</si>
  <si>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</si>
  <si>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</si>
  <si>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</si>
  <si>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</si>
  <si>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</si>
  <si>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</si>
  <si>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</si>
  <si>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</si>
  <si>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</si>
  <si>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</si>
  <si>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</si>
  <si>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</si>
  <si>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</si>
  <si>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</si>
  <si>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</si>
  <si>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</si>
  <si>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</si>
  <si>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</si>
  <si>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</si>
  <si>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</si>
  <si>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</si>
  <si>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</si>
  <si>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</si>
  <si>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</si>
  <si>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</si>
  <si>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</si>
  <si>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</si>
  <si>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</si>
  <si>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</si>
  <si>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</si>
  <si>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</si>
  <si>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</si>
  <si>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</si>
  <si>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</si>
  <si>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</si>
  <si>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</si>
  <si>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</si>
  <si>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</si>
  <si>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</si>
  <si>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</si>
  <si>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</si>
  <si>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</si>
  <si>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</si>
  <si>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</si>
  <si>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</si>
  <si>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</si>
  <si>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</si>
  <si>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</si>
  <si>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</si>
  <si>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</si>
  <si>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</si>
  <si>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</si>
  <si>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</si>
  <si>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</si>
  <si>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</si>
  <si>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</si>
  <si>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</si>
  <si>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</si>
  <si>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</si>
  <si>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</si>
  <si>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</si>
  <si>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</si>
  <si>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</si>
  <si>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</si>
  <si>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</si>
  <si>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</si>
  <si>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</si>
  <si>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</si>
  <si>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</si>
  <si>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</si>
  <si>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</si>
  <si>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</si>
  <si>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</si>
  <si>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</si>
  <si>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</si>
  <si>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</si>
  <si>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</si>
  <si>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</si>
  <si>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</si>
  <si>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</si>
  <si>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</si>
  <si>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</si>
  <si>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</si>
  <si>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</si>
  <si>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</si>
  <si>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</si>
  <si>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</si>
  <si>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</si>
  <si>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</si>
  <si>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</si>
  <si>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</si>
  <si>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</si>
  <si>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</si>
  <si>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</si>
  <si>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</si>
  <si>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</si>
  <si>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</si>
  <si>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</si>
  <si>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</si>
  <si>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</si>
  <si>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</si>
  <si>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</si>
  <si>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</si>
  <si>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</si>
  <si>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</si>
  <si>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</si>
  <si>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</si>
  <si>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</si>
  <si>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</si>
  <si>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</si>
  <si>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</si>
  <si>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</si>
  <si>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</si>
  <si>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</si>
  <si>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</si>
  <si>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</si>
  <si>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</si>
  <si>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</si>
  <si>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</si>
  <si>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</si>
  <si>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</si>
  <si>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</si>
  <si>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</si>
  <si>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</si>
  <si>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</si>
  <si>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</si>
  <si>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</si>
  <si>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</si>
  <si>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</si>
  <si>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</si>
  <si>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</si>
  <si>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</si>
  <si>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</si>
  <si>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</si>
  <si>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</si>
  <si>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</si>
  <si>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</si>
  <si>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</si>
  <si>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</si>
  <si>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</si>
  <si>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</si>
  <si>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</si>
  <si>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</si>
  <si>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</si>
  <si>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</si>
  <si>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</si>
  <si>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</si>
  <si>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</si>
  <si>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</si>
  <si>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</si>
  <si>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</si>
  <si>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</si>
  <si>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</si>
  <si>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</si>
  <si>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</si>
  <si>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</si>
  <si>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</si>
  <si>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</si>
  <si>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</si>
  <si>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</si>
  <si>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</si>
  <si>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</si>
  <si>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</si>
  <si>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</si>
  <si>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</si>
  <si>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</si>
  <si>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</si>
  <si>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</si>
  <si>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</si>
  <si>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</si>
  <si>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</si>
  <si>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</si>
  <si>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</si>
  <si>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</si>
  <si>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</si>
  <si>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</si>
  <si>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</si>
  <si>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</si>
  <si>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</si>
  <si>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</si>
  <si>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</si>
  <si>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</si>
  <si>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</si>
  <si>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</si>
  <si>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</si>
  <si>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</si>
  <si>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</si>
  <si>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</si>
  <si>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</si>
  <si>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</si>
  <si>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</si>
  <si>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</si>
  <si>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</si>
  <si>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</si>
  <si>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</si>
  <si>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</si>
  <si>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</si>
  <si>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</si>
  <si>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</si>
  <si>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</si>
  <si>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</si>
  <si>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</si>
  <si>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</si>
  <si>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</si>
  <si>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</si>
  <si>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</si>
  <si>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</si>
  <si>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</si>
  <si>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</si>
  <si>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</si>
  <si>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</si>
  <si>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</si>
  <si>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</si>
  <si>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</si>
  <si>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</si>
  <si>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</si>
  <si>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</si>
  <si>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</si>
  <si>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</si>
  <si>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</si>
  <si>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</si>
  <si>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</si>
  <si>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</si>
  <si>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</si>
  <si>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</si>
  <si>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</si>
  <si>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</si>
  <si>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</si>
  <si>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</si>
  <si>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</si>
  <si>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</si>
  <si>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</si>
  <si>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</si>
  <si>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</si>
  <si>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</si>
  <si>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</si>
  <si>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</si>
  <si>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</si>
  <si>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</si>
  <si>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</si>
  <si>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</si>
  <si>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</si>
  <si>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</si>
  <si>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</si>
  <si>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</si>
  <si>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</si>
  <si>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</si>
  <si>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</si>
  <si>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</si>
  <si>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</si>
  <si>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</si>
  <si>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</si>
  <si>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</si>
  <si>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</si>
  <si>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</si>
  <si>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</si>
  <si>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</si>
  <si>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</si>
  <si>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</si>
  <si>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</si>
  <si>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</si>
  <si>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</si>
  <si>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</si>
  <si>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</si>
  <si>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</si>
  <si>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</si>
  <si>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</si>
  <si>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</si>
  <si>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</si>
  <si>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</si>
  <si>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</si>
  <si>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</si>
  <si>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</si>
  <si>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</si>
  <si>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</si>
  <si>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</si>
  <si>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</si>
  <si>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</si>
  <si>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</si>
  <si>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</si>
  <si>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</si>
  <si>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</si>
  <si>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</si>
  <si>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</si>
  <si>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</si>
  <si>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</si>
  <si>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</si>
  <si>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</si>
  <si>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</si>
  <si>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</si>
  <si>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</si>
  <si>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</si>
  <si>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</si>
  <si>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</si>
  <si>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</si>
  <si>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</si>
  <si>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</si>
  <si>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</si>
  <si>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</si>
  <si>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</si>
  <si>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</si>
  <si>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</si>
  <si>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</si>
  <si>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</si>
  <si>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</si>
  <si>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</si>
  <si>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</si>
  <si>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</si>
  <si>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</si>
  <si>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</si>
  <si>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</si>
  <si>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</si>
  <si>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</si>
  <si>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</si>
  <si>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</si>
  <si>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</si>
  <si>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</si>
  <si>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</si>
  <si>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</si>
  <si>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</si>
  <si>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</si>
  <si>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</si>
  <si>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</si>
  <si>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</si>
  <si>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</si>
  <si>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</si>
  <si>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</si>
  <si>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</si>
  <si>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</si>
  <si>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</si>
  <si>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</si>
  <si>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</si>
  <si>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</si>
  <si>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</si>
  <si>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</si>
  <si>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</si>
  <si>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</si>
  <si>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</si>
  <si>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</si>
  <si>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</si>
  <si>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</si>
  <si>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</si>
  <si>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</si>
  <si>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</si>
  <si>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</si>
  <si>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</si>
  <si>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</si>
  <si>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</si>
  <si>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</si>
  <si>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</si>
  <si>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</si>
  <si>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</si>
  <si>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</si>
  <si>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</si>
  <si>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</si>
  <si>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</si>
  <si>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</si>
  <si>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</si>
  <si>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</si>
  <si>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</si>
  <si>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</si>
  <si>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</si>
  <si>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</si>
  <si>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</si>
  <si>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</si>
  <si>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</si>
  <si>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</si>
  <si>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</si>
  <si>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</si>
  <si>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</si>
  <si>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</si>
  <si>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</si>
  <si>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</si>
  <si>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</si>
  <si>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</si>
  <si>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</si>
  <si>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</si>
  <si>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</si>
  <si>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</si>
  <si>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</si>
  <si>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</si>
  <si>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</si>
  <si>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</si>
  <si>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</si>
  <si>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</si>
  <si>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</si>
  <si>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</si>
  <si>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</si>
  <si>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</si>
  <si>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</si>
  <si>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</si>
  <si>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</si>
  <si>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</si>
  <si>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</si>
  <si>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</si>
  <si>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</si>
  <si>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</si>
  <si>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</si>
  <si>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</si>
  <si>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</si>
  <si>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</si>
  <si>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</si>
  <si>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</si>
  <si>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</si>
  <si>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</si>
  <si>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</si>
  <si>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</si>
  <si>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</si>
  <si>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</si>
  <si>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</si>
  <si>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</si>
  <si>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</si>
  <si>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</si>
  <si>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</si>
  <si>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</si>
  <si>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</si>
  <si>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</si>
  <si>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</si>
  <si>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</si>
  <si>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</si>
  <si>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</si>
  <si>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</si>
  <si>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</si>
  <si>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</si>
  <si>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</si>
  <si>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</si>
  <si>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</si>
  <si>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</si>
  <si>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</si>
  <si>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</si>
  <si>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</si>
  <si>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</si>
  <si>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</si>
  <si>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</si>
  <si>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</si>
  <si>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</si>
  <si>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</si>
  <si>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</si>
  <si>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</si>
  <si>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</si>
  <si>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</si>
  <si>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</si>
  <si>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</si>
  <si>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</si>
  <si>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</si>
  <si>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</si>
  <si>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</si>
  <si>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</si>
  <si>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</si>
  <si>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</si>
  <si>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</si>
  <si>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</si>
  <si>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</si>
  <si>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</si>
  <si>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</si>
  <si>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</si>
  <si>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</si>
  <si>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</si>
  <si>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</si>
  <si>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</si>
  <si>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</si>
  <si>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</si>
  <si>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</si>
  <si>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</si>
  <si>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</si>
  <si>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</si>
  <si>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</si>
  <si>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</si>
  <si>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</si>
  <si>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</si>
  <si>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</si>
  <si>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</si>
  <si>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</si>
  <si>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</si>
  <si>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</si>
  <si>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</si>
  <si>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</si>
  <si>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</si>
  <si>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</si>
  <si>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</si>
  <si>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</si>
  <si>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</si>
  <si>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</si>
  <si>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</si>
  <si>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</si>
  <si>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</si>
  <si>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</si>
  <si>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</si>
  <si>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</si>
  <si>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</si>
  <si>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</si>
  <si>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</si>
  <si>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</si>
  <si>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</si>
  <si>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</si>
  <si>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</si>
  <si>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</si>
  <si>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</si>
  <si>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</si>
  <si>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</si>
  <si>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</si>
  <si>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</si>
  <si>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</si>
  <si>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</si>
  <si>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</si>
  <si>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</si>
  <si>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</si>
  <si>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</si>
  <si>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</si>
  <si>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</si>
  <si>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</si>
  <si>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</si>
  <si>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</si>
  <si>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</si>
  <si>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</si>
  <si>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</si>
  <si>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</si>
  <si>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</si>
  <si>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</si>
  <si>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</si>
  <si>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</si>
  <si>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</si>
  <si>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</si>
  <si>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</si>
  <si>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</si>
  <si>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</si>
  <si>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</si>
  <si>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</si>
  <si>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</si>
  <si>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</si>
  <si>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</si>
  <si>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</si>
  <si>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</si>
  <si>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</si>
  <si>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</si>
  <si>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</si>
  <si>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</si>
  <si>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</si>
  <si>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</si>
  <si>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</si>
  <si>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</si>
  <si>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</si>
  <si>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</si>
  <si>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</si>
  <si>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</si>
  <si>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</si>
  <si>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</si>
  <si>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</si>
  <si>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</si>
  <si>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</si>
  <si>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</si>
  <si>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</si>
  <si>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</si>
  <si>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</si>
  <si>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</si>
  <si>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</si>
  <si>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</si>
  <si>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</si>
  <si>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</si>
  <si>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</si>
  <si>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</si>
  <si>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</si>
  <si>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</si>
  <si>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</si>
  <si>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</si>
  <si>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</si>
  <si>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</si>
  <si>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</si>
  <si>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</si>
  <si>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</si>
  <si>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</si>
  <si>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</si>
  <si>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</si>
  <si>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</si>
  <si>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</si>
  <si>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</si>
  <si>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</si>
  <si>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</si>
  <si>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</si>
  <si>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</si>
  <si>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</si>
  <si>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</si>
  <si>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</si>
  <si>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</si>
  <si>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</si>
  <si>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</si>
  <si>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</si>
  <si>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</si>
  <si>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</si>
  <si>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</si>
  <si>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</si>
  <si>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</si>
  <si>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</si>
  <si>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</si>
  <si>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</si>
  <si>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</si>
  <si>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</si>
  <si>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</si>
  <si>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</si>
  <si>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</si>
  <si>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</si>
  <si>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</si>
  <si>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</si>
  <si>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</si>
  <si>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</si>
  <si>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</si>
  <si>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</si>
  <si>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</si>
  <si>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</si>
  <si>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</si>
  <si>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</si>
  <si>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</si>
  <si>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</si>
  <si>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</si>
  <si>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</si>
  <si>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</si>
  <si>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</si>
  <si>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</si>
  <si>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</si>
  <si>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</si>
  <si>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</si>
  <si>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</si>
  <si>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</si>
  <si>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</si>
  <si>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</si>
  <si>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</si>
  <si>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</si>
  <si>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</si>
  <si>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</si>
  <si>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</si>
  <si>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</si>
  <si>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</si>
  <si>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</si>
  <si>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</si>
  <si>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</si>
  <si>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</si>
  <si>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</si>
  <si>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</si>
  <si>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</si>
  <si>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</si>
  <si>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</si>
  <si>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</si>
  <si>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</si>
  <si>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</si>
  <si>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</si>
  <si>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</si>
  <si>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</si>
  <si>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</si>
  <si>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</si>
  <si>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</si>
  <si>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</si>
  <si>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</si>
  <si>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</si>
  <si>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</si>
  <si>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</si>
  <si>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</si>
  <si>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</si>
  <si>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</si>
  <si>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</si>
  <si>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</si>
  <si>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</si>
  <si>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</si>
  <si>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</si>
  <si>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</si>
  <si>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</si>
  <si>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</si>
  <si>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</si>
  <si>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</si>
  <si>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</si>
  <si>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</si>
  <si>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</si>
  <si>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</si>
  <si>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</si>
  <si>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</si>
  <si>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</si>
  <si>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</si>
  <si>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</si>
  <si>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</si>
  <si>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</si>
  <si>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</si>
  <si>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</si>
  <si>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</si>
  <si>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</si>
  <si>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</si>
  <si>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</si>
  <si>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</si>
  <si>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</si>
  <si>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</si>
  <si>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</si>
  <si>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</si>
  <si>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</si>
  <si>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</si>
  <si>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</si>
  <si>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</si>
  <si>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</si>
  <si>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</si>
  <si>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</si>
  <si>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</si>
  <si>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</si>
  <si>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</si>
  <si>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</si>
  <si>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</si>
  <si>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</si>
  <si>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</si>
  <si>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</si>
  <si>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</si>
  <si>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</si>
  <si>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</si>
  <si>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</si>
  <si>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</si>
  <si>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</si>
  <si>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</si>
  <si>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</si>
  <si>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</si>
  <si>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</si>
  <si>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</si>
  <si>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</si>
  <si>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</si>
  <si>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</si>
  <si>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</si>
  <si>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</si>
  <si>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</si>
  <si>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</si>
  <si>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</si>
  <si>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</si>
  <si>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</si>
  <si>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</si>
  <si>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</si>
  <si>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</si>
  <si>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</si>
  <si>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</si>
  <si>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</si>
  <si>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</si>
  <si>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</si>
  <si>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</si>
  <si>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</si>
  <si>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</si>
  <si>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</si>
  <si>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</si>
  <si>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</si>
  <si>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</si>
  <si>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</si>
  <si>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</si>
  <si>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</si>
  <si>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</si>
  <si>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</si>
  <si>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</si>
  <si>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</si>
  <si>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</si>
  <si>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</si>
  <si>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</si>
  <si>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</si>
  <si>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</si>
  <si>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</si>
  <si>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</si>
  <si>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</si>
  <si>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</si>
  <si>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</si>
  <si>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</si>
  <si>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</si>
  <si>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</si>
  <si>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</si>
  <si>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</si>
  <si>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</si>
  <si>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</si>
  <si>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</si>
  <si>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</si>
  <si>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</si>
  <si>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</si>
  <si>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</si>
  <si>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</si>
  <si>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</si>
  <si>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</si>
  <si>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</si>
  <si>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</si>
  <si>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</si>
  <si>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</si>
  <si>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</si>
  <si>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</si>
  <si>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</si>
  <si>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</si>
  <si>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</si>
  <si>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</si>
  <si>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</si>
  <si>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</si>
  <si>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</si>
  <si>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</si>
  <si>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</si>
  <si>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</si>
  <si>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</si>
  <si>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</si>
  <si>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</si>
  <si>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</si>
  <si>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</si>
  <si>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</si>
  <si>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</si>
  <si>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</si>
  <si>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</si>
  <si>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</si>
  <si>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</si>
  <si>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</si>
  <si>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</si>
  <si>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</si>
  <si>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</si>
  <si>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</si>
  <si>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</si>
  <si>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</si>
  <si>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</si>
  <si>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</si>
  <si>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</si>
  <si>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</si>
  <si>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</si>
  <si>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</si>
  <si>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</si>
  <si>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</si>
  <si>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</si>
  <si>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</si>
  <si>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</si>
  <si>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</si>
  <si>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</si>
  <si>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</si>
  <si>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</si>
  <si>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</si>
  <si>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</si>
  <si>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</si>
  <si>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</si>
  <si>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</si>
  <si>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</si>
  <si>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</si>
  <si>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</si>
  <si>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</si>
  <si>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</si>
  <si>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</si>
  <si>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</si>
  <si>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</si>
  <si>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</si>
  <si>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</si>
  <si>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</si>
  <si>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</si>
  <si>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</si>
  <si>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</si>
  <si>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</si>
  <si>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</si>
  <si>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</si>
  <si>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</si>
  <si>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</si>
  <si>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</si>
  <si>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</si>
  <si>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</si>
  <si>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</si>
  <si>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</si>
  <si>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</si>
  <si>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</si>
  <si>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</si>
  <si>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</si>
  <si>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</si>
  <si>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</si>
  <si>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</si>
  <si>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</si>
  <si>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</si>
  <si>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</si>
  <si>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</si>
  <si>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</si>
  <si>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</si>
  <si>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</si>
  <si>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</si>
  <si>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</si>
  <si>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</si>
  <si>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</si>
  <si>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</si>
  <si>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</si>
  <si>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</si>
  <si>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</si>
  <si>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</si>
  <si>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</si>
  <si>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</si>
  <si>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</si>
  <si>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</si>
  <si>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</si>
  <si>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</si>
  <si>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</si>
  <si>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</si>
  <si>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</si>
  <si>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</si>
  <si>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</si>
  <si>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</si>
  <si>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</si>
  <si>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</si>
  <si>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</si>
  <si>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</si>
  <si>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</si>
  <si>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</si>
  <si>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</si>
  <si>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</si>
  <si>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</si>
  <si>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</si>
  <si>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</si>
  <si>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</si>
  <si>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</si>
  <si>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</si>
  <si>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</si>
  <si>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</si>
  <si>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</si>
  <si>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</si>
  <si>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</si>
  <si>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</si>
  <si>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</si>
  <si>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</si>
  <si>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</si>
  <si>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</si>
  <si>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</si>
  <si>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</si>
  <si>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</si>
  <si>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</si>
  <si>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</si>
  <si>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</si>
  <si>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</si>
  <si>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</si>
  <si>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</si>
  <si>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</si>
  <si>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</si>
  <si>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</si>
  <si>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</si>
  <si>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</si>
  <si>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</si>
  <si>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</si>
  <si>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</si>
  <si>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</si>
  <si>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</si>
  <si>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</si>
  <si>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</si>
  <si>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</si>
  <si>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</si>
  <si>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</si>
  <si>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</si>
  <si>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</si>
  <si>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</si>
  <si>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</si>
  <si>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</si>
  <si>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</si>
  <si>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</si>
  <si>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</si>
  <si>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</si>
  <si>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</si>
  <si>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</si>
  <si>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</si>
  <si>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</si>
  <si>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</si>
  <si>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</si>
  <si>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</si>
  <si>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</si>
  <si>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</si>
  <si>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</si>
  <si>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</si>
  <si>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</si>
  <si>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</si>
  <si>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</si>
  <si>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</si>
  <si>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</si>
  <si>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</si>
  <si>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</si>
  <si>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</si>
  <si>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</si>
  <si>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</si>
  <si>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</si>
  <si>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</si>
  <si>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</si>
  <si>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</si>
  <si>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</si>
  <si>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</si>
  <si>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</si>
  <si>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</si>
  <si>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</si>
  <si>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</si>
  <si>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</si>
  <si>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</si>
  <si>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</si>
  <si>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</si>
  <si>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</si>
  <si>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</si>
  <si>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</si>
  <si>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</si>
  <si>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</si>
  <si>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</si>
  <si>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</si>
  <si>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</si>
  <si>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</si>
  <si>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</si>
  <si>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</si>
  <si>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</si>
  <si>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</si>
  <si>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</si>
  <si>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</si>
  <si>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</si>
  <si>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</si>
  <si>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</si>
  <si>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</si>
  <si>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</si>
  <si>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</si>
  <si>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</si>
  <si>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</si>
  <si>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</si>
  <si>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</si>
  <si>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</si>
  <si>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</si>
  <si>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</si>
  <si>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</si>
  <si>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</si>
  <si>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</si>
  <si>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</si>
  <si>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</si>
  <si>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</si>
  <si>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</si>
  <si>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</si>
  <si>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</si>
  <si>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</si>
  <si>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</si>
  <si>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</si>
  <si>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</si>
  <si>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</si>
  <si>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</si>
  <si>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</si>
  <si>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</si>
  <si>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</si>
  <si>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</si>
  <si>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</si>
  <si>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</si>
  <si>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</si>
  <si>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</si>
  <si>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</si>
  <si>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</si>
  <si>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</si>
  <si>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</si>
  <si>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</si>
  <si>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</si>
  <si>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</si>
  <si>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</si>
  <si>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</si>
  <si>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</si>
  <si>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</si>
  <si>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</si>
  <si>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</si>
  <si>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</si>
  <si>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</si>
  <si>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</si>
  <si>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</si>
  <si>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</si>
  <si>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</si>
  <si>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</si>
  <si>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</si>
  <si>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</si>
  <si>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</si>
  <si>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</si>
  <si>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</si>
  <si>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</si>
  <si>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</si>
  <si>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</si>
  <si>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</si>
  <si>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</si>
  <si>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</si>
  <si>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</si>
  <si>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</si>
  <si>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</si>
  <si>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</si>
  <si>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</si>
  <si>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</si>
  <si>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</si>
  <si>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</si>
  <si>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</si>
  <si>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</si>
  <si>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</si>
  <si>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</si>
  <si>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</si>
  <si>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</si>
  <si>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</si>
  <si>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</si>
  <si>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</si>
  <si>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</si>
  <si>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</si>
  <si>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</si>
  <si>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</si>
  <si>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</si>
  <si>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</si>
  <si>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</si>
  <si>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</si>
  <si>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</si>
  <si>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</si>
  <si>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</si>
  <si>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</si>
  <si>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</si>
  <si>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</si>
  <si>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</si>
  <si>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</si>
  <si>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</si>
  <si>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</si>
  <si>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</si>
  <si>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</si>
  <si>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</si>
  <si>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</si>
  <si>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</si>
  <si>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</si>
  <si>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</si>
  <si>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</si>
  <si>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</si>
  <si>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</si>
  <si>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</si>
  <si>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</si>
  <si>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</si>
  <si>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</si>
  <si>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</si>
  <si>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</si>
  <si>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</si>
  <si>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</si>
  <si>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</si>
  <si>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</si>
  <si>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</si>
  <si>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</si>
  <si>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</si>
  <si>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</si>
  <si>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</si>
  <si>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</si>
  <si>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</si>
  <si>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</si>
  <si>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</si>
  <si>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</si>
  <si>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</si>
  <si>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</si>
  <si>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</si>
  <si>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</si>
  <si>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</si>
  <si>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</si>
  <si>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</si>
  <si>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</si>
  <si>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</si>
  <si>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</si>
  <si>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</si>
  <si>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</si>
  <si>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</si>
  <si>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</si>
  <si>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</si>
  <si>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</si>
  <si>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</si>
  <si>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</si>
  <si>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</si>
  <si>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</si>
  <si>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</si>
  <si>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</si>
  <si>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</si>
  <si>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</si>
  <si>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</si>
  <si>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</si>
  <si>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</si>
  <si>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</si>
  <si>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</si>
  <si>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</si>
  <si>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</si>
  <si>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</si>
  <si>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</si>
  <si>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</si>
  <si>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</si>
  <si>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</si>
  <si>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</si>
  <si>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</si>
  <si>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</si>
  <si>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</si>
  <si>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</si>
  <si>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</si>
  <si>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</si>
  <si>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</si>
  <si>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</si>
  <si>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</si>
  <si>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</si>
  <si>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</si>
  <si>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</si>
  <si>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</si>
  <si>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</si>
  <si>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</si>
  <si>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</si>
  <si>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</si>
  <si>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</si>
  <si>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</si>
  <si>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</si>
  <si>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</si>
  <si>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</si>
  <si>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</si>
  <si>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</si>
  <si>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</si>
  <si>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</si>
  <si>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</si>
  <si>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</si>
  <si>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</si>
  <si>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</si>
  <si>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</si>
  <si>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</si>
  <si>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</si>
  <si>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</si>
  <si>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</si>
  <si>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</si>
  <si>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</si>
  <si>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</si>
  <si>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</si>
  <si>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</si>
  <si>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</si>
  <si>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</si>
  <si>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</si>
  <si>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</si>
  <si>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</si>
  <si>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</si>
  <si>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</si>
  <si>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</si>
  <si>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</si>
  <si>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</si>
  <si>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</si>
  <si>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</si>
  <si>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</si>
  <si>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</si>
  <si>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</si>
  <si>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</si>
  <si>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</si>
  <si>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</si>
  <si>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</si>
  <si>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</si>
  <si>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</si>
  <si>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</si>
  <si>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</si>
  <si>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</si>
  <si>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</si>
  <si>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</si>
  <si>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</si>
  <si>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</si>
  <si>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</si>
  <si>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</si>
  <si>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</si>
  <si>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</si>
  <si>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</si>
  <si>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</si>
  <si>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</si>
  <si>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</si>
  <si>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</si>
  <si>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</si>
  <si>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</si>
  <si>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</si>
  <si>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</si>
  <si>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</si>
  <si>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</si>
  <si>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</si>
  <si>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</si>
  <si>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</si>
  <si>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</si>
  <si>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</si>
  <si>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</si>
  <si>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</si>
  <si>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</si>
  <si>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</si>
  <si>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</si>
  <si>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</si>
  <si>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</si>
  <si>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</si>
  <si>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</si>
  <si>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</si>
  <si>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</si>
  <si>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</si>
  <si>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</si>
  <si>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</si>
  <si>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</si>
  <si>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</si>
  <si>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</si>
  <si>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</si>
  <si>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</si>
  <si>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</si>
  <si>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</si>
  <si>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</si>
  <si>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</si>
  <si>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</si>
  <si>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</si>
  <si>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</si>
  <si>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</si>
  <si>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</si>
  <si>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</si>
  <si>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</si>
  <si>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</si>
  <si>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</si>
  <si>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</si>
  <si>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</si>
  <si>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</si>
  <si>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</si>
  <si>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</si>
  <si>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</si>
  <si>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</si>
  <si>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</si>
  <si>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</si>
  <si>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</si>
  <si>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</si>
  <si>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</si>
  <si>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</si>
  <si>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</si>
  <si>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</si>
  <si>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</si>
  <si>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</si>
  <si>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</si>
  <si>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</si>
  <si>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</si>
  <si>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</si>
  <si>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</si>
  <si>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</si>
  <si>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</si>
  <si>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</si>
  <si>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</si>
  <si>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</si>
  <si>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</si>
  <si>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</si>
  <si>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</si>
  <si>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</si>
  <si>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</si>
  <si>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</si>
  <si>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</si>
  <si>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</si>
  <si>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</si>
  <si>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</si>
  <si>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</si>
  <si>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</si>
  <si>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</si>
  <si>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</si>
  <si>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</si>
  <si>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</si>
  <si>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</si>
  <si>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</si>
  <si>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</si>
  <si>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</si>
  <si>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</si>
  <si>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</si>
  <si>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</si>
  <si>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</si>
  <si>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</si>
  <si>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</si>
  <si>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</si>
  <si>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</si>
  <si>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</si>
  <si>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</si>
  <si>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</si>
  <si>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</si>
  <si>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</si>
  <si>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</si>
  <si>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</si>
  <si>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</si>
  <si>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</si>
  <si>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</si>
  <si>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</si>
  <si>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</si>
  <si>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</si>
  <si>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</si>
  <si>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</si>
  <si>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</si>
  <si>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</si>
  <si>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</si>
  <si>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</si>
  <si>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</si>
  <si>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</si>
  <si>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</si>
  <si>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</si>
  <si>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</si>
  <si>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</si>
  <si>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</si>
  <si>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</si>
  <si>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</si>
  <si>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</si>
  <si>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</si>
  <si>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</si>
  <si>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</si>
  <si>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</si>
  <si>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</si>
  <si>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</si>
  <si>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</si>
  <si>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</si>
  <si>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</si>
  <si>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</si>
  <si>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</si>
  <si>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</si>
  <si>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</si>
  <si>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</si>
  <si>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</si>
  <si>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</si>
  <si>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</si>
  <si>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</si>
  <si>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</si>
  <si>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</si>
  <si>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</si>
  <si>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</si>
  <si>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</si>
  <si>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</si>
  <si>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</si>
  <si>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</si>
  <si>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</si>
  <si>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</si>
  <si>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</si>
  <si>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</si>
  <si>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</si>
  <si>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</si>
  <si>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</si>
  <si>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</si>
  <si>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</si>
  <si>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</si>
  <si>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</si>
  <si>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</si>
  <si>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</si>
  <si>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</si>
  <si>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</si>
  <si>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</si>
  <si>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</si>
  <si>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</si>
  <si>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</si>
  <si>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</si>
  <si>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</si>
  <si>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</si>
  <si>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</si>
  <si>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</si>
  <si>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</si>
  <si>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</si>
  <si>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</si>
  <si>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</si>
  <si>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</si>
  <si>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</si>
  <si>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</si>
  <si>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</si>
  <si>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</si>
  <si>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</si>
  <si>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</si>
  <si>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</si>
  <si>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</si>
  <si>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</si>
  <si>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</si>
  <si>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</si>
  <si>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</si>
  <si>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</si>
  <si>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</si>
  <si>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</si>
  <si>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</si>
  <si>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</si>
  <si>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</si>
  <si>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</si>
  <si>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</si>
  <si>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</si>
  <si>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</si>
  <si>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</si>
  <si>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</si>
  <si>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</si>
  <si>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</si>
  <si>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</si>
  <si>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</si>
  <si>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</si>
  <si>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</si>
  <si>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</si>
  <si>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</si>
  <si>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</si>
  <si>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</si>
  <si>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</si>
  <si>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</si>
  <si>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</si>
  <si>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</si>
  <si>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</si>
  <si>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</si>
  <si>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</si>
  <si>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</si>
  <si>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</si>
  <si>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</si>
  <si>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</si>
  <si>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</si>
  <si>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</si>
  <si>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</si>
  <si>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</si>
  <si>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</si>
  <si>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</si>
  <si>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</si>
  <si>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</si>
  <si>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</si>
  <si>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</si>
  <si>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</si>
  <si>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</si>
  <si>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</si>
  <si>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</si>
  <si>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</si>
  <si>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</si>
  <si>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</si>
  <si>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</si>
  <si>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</si>
  <si>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</si>
  <si>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</si>
  <si>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</si>
  <si>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</si>
  <si>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</si>
  <si>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</si>
  <si>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</si>
  <si>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</si>
  <si>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</si>
  <si>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</si>
  <si>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</si>
  <si>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</si>
  <si>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</si>
  <si>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</si>
  <si>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</si>
  <si>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</si>
  <si>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</si>
  <si>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</si>
  <si>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</si>
  <si>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</si>
  <si>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</si>
  <si>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</si>
  <si>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</si>
  <si>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</si>
  <si>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</si>
  <si>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</si>
  <si>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</si>
  <si>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</si>
  <si>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</si>
  <si>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</si>
  <si>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</si>
  <si>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</si>
  <si>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</si>
  <si>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</si>
  <si>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</si>
  <si>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</si>
  <si>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</si>
  <si>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</si>
  <si>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</si>
  <si>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</si>
  <si>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</si>
  <si>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</si>
  <si>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</si>
  <si>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</si>
  <si>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</si>
  <si>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</si>
  <si>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</si>
  <si>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</si>
  <si>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</si>
  <si>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</si>
  <si>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</si>
  <si>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</si>
  <si>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</si>
  <si>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</si>
  <si>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</si>
  <si>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</si>
  <si>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</si>
  <si>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</si>
  <si>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</si>
  <si>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</si>
  <si>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</si>
  <si>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</si>
  <si>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</si>
  <si>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</si>
  <si>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</si>
  <si>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</si>
  <si>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</si>
  <si>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</si>
  <si>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</si>
  <si>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</si>
  <si>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</si>
  <si>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</si>
  <si>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</si>
  <si>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</si>
  <si>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</si>
  <si>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</si>
  <si>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</si>
  <si>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</si>
  <si>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</si>
  <si>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</si>
  <si>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</si>
  <si>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</si>
  <si>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</si>
  <si>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</si>
  <si>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</si>
  <si>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</si>
  <si>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</si>
  <si>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</si>
  <si>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</si>
  <si>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</si>
  <si>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</si>
  <si>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</si>
  <si>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</si>
  <si>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</si>
  <si>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</si>
  <si>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</si>
  <si>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</si>
  <si>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</si>
  <si>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</si>
  <si>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</si>
  <si>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</si>
  <si>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</si>
  <si>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</si>
  <si>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</si>
  <si>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</si>
  <si>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</si>
  <si>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</si>
  <si>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</si>
  <si>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</si>
  <si>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</si>
  <si>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</si>
  <si>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</si>
  <si>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</si>
  <si>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</si>
  <si>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</si>
  <si>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</si>
  <si>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</si>
  <si>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</si>
  <si>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</si>
  <si>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</si>
  <si>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</si>
  <si>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</si>
  <si>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</si>
  <si>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</si>
  <si>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</si>
  <si>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</si>
  <si>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</si>
  <si>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</si>
  <si>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</si>
  <si>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</si>
  <si>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</si>
  <si>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</si>
  <si>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</si>
  <si>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</si>
  <si>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</si>
  <si>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</si>
  <si>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</si>
  <si>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</si>
  <si>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</si>
  <si>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</si>
  <si>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</si>
  <si>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</si>
  <si>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</si>
  <si>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</si>
  <si>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</si>
  <si>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</si>
  <si>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</si>
  <si>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</si>
  <si>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</si>
  <si>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</si>
  <si>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</si>
  <si>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</si>
  <si>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</si>
  <si>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</si>
  <si>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</si>
  <si>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</si>
  <si>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</si>
  <si>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</si>
  <si>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</si>
  <si>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</si>
  <si>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</si>
  <si>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</si>
  <si>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</si>
  <si>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</si>
  <si>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</si>
  <si>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</si>
  <si>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</si>
  <si>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</si>
  <si>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</si>
  <si>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</si>
  <si>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</si>
  <si>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</si>
  <si>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</si>
  <si>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</si>
  <si>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</si>
  <si>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</si>
  <si>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</si>
  <si>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</si>
  <si>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</si>
  <si>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</si>
  <si>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</si>
  <si>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</si>
  <si>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</si>
  <si>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</si>
  <si>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</si>
  <si>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</si>
  <si>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</si>
  <si>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</si>
  <si>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</si>
  <si>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</si>
  <si>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</si>
  <si>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</si>
  <si>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</si>
  <si>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</si>
  <si>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</si>
  <si>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</si>
  <si>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</si>
  <si>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</si>
  <si>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</si>
  <si>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</si>
  <si>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</si>
  <si>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</si>
  <si>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</si>
  <si>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</si>
  <si>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</si>
  <si>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</si>
  <si>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</si>
  <si>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</si>
  <si>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</si>
  <si>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</si>
  <si>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</si>
  <si>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</si>
  <si>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</si>
  <si>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</si>
  <si>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</si>
  <si>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</si>
  <si>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</si>
  <si>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</si>
  <si>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</si>
  <si>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</si>
  <si>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</si>
  <si>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</si>
  <si>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</si>
  <si>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</si>
  <si>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</si>
  <si>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</si>
  <si>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</si>
  <si>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</si>
  <si>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</si>
  <si>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</si>
  <si>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</si>
  <si>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</si>
  <si>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</si>
  <si>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</si>
  <si>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</si>
  <si>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</si>
  <si>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</si>
  <si>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</si>
  <si>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</si>
  <si>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</si>
  <si>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</si>
  <si>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</si>
  <si>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</si>
  <si>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</si>
  <si>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</si>
  <si>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</si>
  <si>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</si>
  <si>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</si>
  <si>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</si>
  <si>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</si>
  <si>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</si>
  <si>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</si>
  <si>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</si>
  <si>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</si>
  <si>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</si>
  <si>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</si>
  <si>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</si>
  <si>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</si>
  <si>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</si>
  <si>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</si>
  <si>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</si>
  <si>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</si>
  <si>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</si>
  <si>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</si>
  <si>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</si>
  <si>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</si>
  <si>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</si>
  <si>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</si>
  <si>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</si>
  <si>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</si>
  <si>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</si>
  <si>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</si>
  <si>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</si>
  <si>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</si>
  <si>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</si>
  <si>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</si>
  <si>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</si>
  <si>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</si>
  <si>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</si>
  <si>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</si>
  <si>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</si>
  <si>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</si>
  <si>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</si>
  <si>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</si>
  <si>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</si>
  <si>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</si>
  <si>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</si>
  <si>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</si>
  <si>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</si>
  <si>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</si>
  <si>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</si>
  <si>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</si>
  <si>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</si>
  <si>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</si>
  <si>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</si>
  <si>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</si>
  <si>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</si>
  <si>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</si>
  <si>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</si>
  <si>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</si>
  <si>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</si>
  <si>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</si>
  <si>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</si>
  <si>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</si>
  <si>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</si>
  <si>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</si>
  <si>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</si>
  <si>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</si>
  <si>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</si>
  <si>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</si>
  <si>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</si>
  <si>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</si>
  <si>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</si>
  <si>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</si>
  <si>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</si>
  <si>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</si>
  <si>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</si>
  <si>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</si>
  <si>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</si>
  <si>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</si>
  <si>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</si>
  <si>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</si>
  <si>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</si>
  <si>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</si>
  <si>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</si>
  <si>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</si>
  <si>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</si>
  <si>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</si>
  <si>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</si>
  <si>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</si>
  <si>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</si>
  <si>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</si>
  <si>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</si>
  <si>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</si>
  <si>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</si>
  <si>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</si>
  <si>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</si>
  <si>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</si>
  <si>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</si>
  <si>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</si>
  <si>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</si>
  <si>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</si>
  <si>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</si>
  <si>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</si>
  <si>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</si>
  <si>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</si>
  <si>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</si>
  <si>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</si>
  <si>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</si>
  <si>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</si>
  <si>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</si>
  <si>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</si>
  <si>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</si>
  <si>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</si>
  <si>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</si>
  <si>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</si>
  <si>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</si>
  <si>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</si>
  <si>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</si>
  <si>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</si>
  <si>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</si>
  <si>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</si>
  <si>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</si>
  <si>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</si>
  <si>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</si>
  <si>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</si>
  <si>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</si>
  <si>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</si>
  <si>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</si>
  <si>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</si>
  <si>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</si>
  <si>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</si>
  <si>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</si>
  <si>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</si>
  <si>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</si>
  <si>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</si>
  <si>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</si>
  <si>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</si>
  <si>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</si>
  <si>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</si>
  <si>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</si>
  <si>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</si>
  <si>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</si>
  <si>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</si>
  <si>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</si>
  <si>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</si>
  <si>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</si>
  <si>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</si>
  <si>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</si>
  <si>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</si>
  <si>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</si>
  <si>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</si>
  <si>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</si>
  <si>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</si>
  <si>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</si>
  <si>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</si>
  <si>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</si>
  <si>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</si>
  <si>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</si>
  <si>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</si>
  <si>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</si>
  <si>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</si>
  <si>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</si>
  <si>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</si>
  <si>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</si>
  <si>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</si>
  <si>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</si>
  <si>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</si>
  <si>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</si>
  <si>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</si>
  <si>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</si>
  <si>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</si>
  <si>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</si>
  <si>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</si>
  <si>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</si>
  <si>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</si>
  <si>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</si>
  <si>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</si>
  <si>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</si>
  <si>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</si>
  <si>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</si>
  <si>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</si>
  <si>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</si>
  <si>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</si>
  <si>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</si>
  <si>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</si>
  <si>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</si>
  <si>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</si>
  <si>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</si>
  <si>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</si>
  <si>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</si>
  <si>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</si>
  <si>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</si>
  <si>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</si>
  <si>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</si>
  <si>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</si>
  <si>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</si>
  <si>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</si>
  <si>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</si>
  <si>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</si>
  <si>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</si>
  <si>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</si>
  <si>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</si>
  <si>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</si>
  <si>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</si>
  <si>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</si>
  <si>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</si>
  <si>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</si>
  <si>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</si>
  <si>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</si>
  <si>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</si>
  <si>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</si>
  <si>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</si>
  <si>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</si>
  <si>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</si>
  <si>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</si>
  <si>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</si>
  <si>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</si>
  <si>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</si>
  <si>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</si>
  <si>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</si>
  <si>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</si>
  <si>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</si>
  <si>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</si>
  <si>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</si>
  <si>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</si>
  <si>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</si>
  <si>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</si>
  <si>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</si>
  <si>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</si>
  <si>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</si>
  <si>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</si>
  <si>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</si>
  <si>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</si>
  <si>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</si>
  <si>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</si>
  <si>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</si>
  <si>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</si>
  <si>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</si>
  <si>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</si>
  <si>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</si>
  <si>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</si>
  <si>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</si>
  <si>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</si>
  <si>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</si>
  <si>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</si>
  <si>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</si>
  <si>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</si>
  <si>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</si>
  <si>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</si>
  <si>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</si>
  <si>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</si>
  <si>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</si>
  <si>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</si>
  <si>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</si>
  <si>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</si>
  <si>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</si>
  <si>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</si>
  <si>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</si>
  <si>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</si>
  <si>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</si>
  <si>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</si>
  <si>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</si>
  <si>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</si>
  <si>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</si>
  <si>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</si>
  <si>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</si>
  <si>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</si>
  <si>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</si>
  <si>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</si>
  <si>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</si>
  <si>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</si>
  <si>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</si>
  <si>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</si>
  <si>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</si>
  <si>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</si>
  <si>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</si>
  <si>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</si>
  <si>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</si>
  <si>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</si>
  <si>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</si>
  <si>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</si>
  <si>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</si>
  <si>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</si>
  <si>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</si>
  <si>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</si>
  <si>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</si>
  <si>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</si>
  <si>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</si>
  <si>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</si>
  <si>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</si>
  <si>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</si>
  <si>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</si>
  <si>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</si>
  <si>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</si>
  <si>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</si>
  <si>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</si>
  <si>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</si>
  <si>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</si>
  <si>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</si>
  <si>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</si>
  <si>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</si>
  <si>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</si>
  <si>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</si>
  <si>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</si>
  <si>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</si>
  <si>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</si>
  <si>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</si>
  <si>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</si>
  <si>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</si>
  <si>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</si>
  <si>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</si>
  <si>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</si>
  <si>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</si>
  <si>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</si>
  <si>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</si>
  <si>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</si>
  <si>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</si>
  <si>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</si>
  <si>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</si>
  <si>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</si>
  <si>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</si>
  <si>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</si>
  <si>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</si>
  <si>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</si>
  <si>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</si>
  <si>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</si>
  <si>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</si>
  <si>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</si>
  <si>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</si>
  <si>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</si>
  <si>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</si>
  <si>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</si>
  <si>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</si>
  <si>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</si>
  <si>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</si>
  <si>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</si>
  <si>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</si>
  <si>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</si>
  <si>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</si>
  <si>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</si>
  <si>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</si>
  <si>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</si>
  <si>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</si>
  <si>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</si>
  <si>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</si>
  <si>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</si>
  <si>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</si>
  <si>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</si>
  <si>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</si>
  <si>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</si>
  <si>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</si>
  <si>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</si>
  <si>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</si>
  <si>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</si>
  <si>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</si>
  <si>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</si>
  <si>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</si>
  <si>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</si>
  <si>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</si>
  <si>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</si>
  <si>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</si>
  <si>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</si>
  <si>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</si>
  <si>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</si>
  <si>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</si>
  <si>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</si>
  <si>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</si>
  <si>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</si>
  <si>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</si>
  <si>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</si>
  <si>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</si>
  <si>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</si>
  <si>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</si>
  <si>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</si>
  <si>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</si>
  <si>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</si>
  <si>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</si>
  <si>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</si>
  <si>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</si>
  <si>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</si>
  <si>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</si>
  <si>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</si>
  <si>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</si>
  <si>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</si>
  <si>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</si>
  <si>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</si>
  <si>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</si>
  <si>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</si>
  <si>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</si>
  <si>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</si>
  <si>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</si>
  <si>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</si>
  <si>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</si>
  <si>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</si>
  <si>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</si>
  <si>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</si>
  <si>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</si>
  <si>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</si>
  <si>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</si>
  <si>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</si>
  <si>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</si>
  <si>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</si>
  <si>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</si>
  <si>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</si>
  <si>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</si>
  <si>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</si>
  <si>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</si>
  <si>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</si>
  <si>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</si>
  <si>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</si>
  <si>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</si>
  <si>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</si>
  <si>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</si>
  <si>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</si>
  <si>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</si>
  <si>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</si>
  <si>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</si>
  <si>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</si>
  <si>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</si>
  <si>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</si>
  <si>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</si>
  <si>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</si>
  <si>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</si>
  <si>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</si>
  <si>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</si>
  <si>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</si>
  <si>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</si>
  <si>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</si>
  <si>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</si>
  <si>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</si>
  <si>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</si>
  <si>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</si>
  <si>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</si>
  <si>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</si>
  <si>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</si>
  <si>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</si>
  <si>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</si>
  <si>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</si>
  <si>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</si>
  <si>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</si>
  <si>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</si>
  <si>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</si>
  <si>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</si>
  <si>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</si>
  <si>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</si>
  <si>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</si>
  <si>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</si>
  <si>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</si>
  <si>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</si>
  <si>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</si>
  <si>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</si>
  <si>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</si>
  <si>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</si>
  <si>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</si>
  <si>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</si>
  <si>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</si>
  <si>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</si>
  <si>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</si>
  <si>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</si>
  <si>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</si>
  <si>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</si>
  <si>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</si>
  <si>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</si>
  <si>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</si>
  <si>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</si>
  <si>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</si>
  <si>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</si>
  <si>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</si>
  <si>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</si>
  <si>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</si>
  <si>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</si>
  <si>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</si>
  <si>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</si>
  <si>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</si>
  <si>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</si>
  <si>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</si>
  <si>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</si>
  <si>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</si>
  <si>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</si>
  <si>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</si>
  <si>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</si>
  <si>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</si>
  <si>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</si>
  <si>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</si>
  <si>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</si>
  <si>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</si>
  <si>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</si>
  <si>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</si>
  <si>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</si>
  <si>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</si>
  <si>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</si>
  <si>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</si>
  <si>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</si>
  <si>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</si>
  <si>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</si>
  <si>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</si>
  <si>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</si>
  <si>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</si>
  <si>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</si>
  <si>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</si>
  <si>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</si>
  <si>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</si>
  <si>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</si>
  <si>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</si>
  <si>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</si>
  <si>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</si>
  <si>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</si>
  <si>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</si>
  <si>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</si>
  <si>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</si>
  <si>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</si>
  <si>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</si>
  <si>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</si>
  <si>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</si>
  <si>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</si>
  <si>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</si>
  <si>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</si>
  <si>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</si>
  <si>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</si>
  <si>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</si>
  <si>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</si>
  <si>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</si>
  <si>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</si>
  <si>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</si>
  <si>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</si>
  <si>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</si>
  <si>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</si>
  <si>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</si>
  <si>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</si>
  <si>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</si>
  <si>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</si>
  <si>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</si>
  <si>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</si>
  <si>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</si>
  <si>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</si>
  <si>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</si>
  <si>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</si>
  <si>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</si>
  <si>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</si>
  <si>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</si>
  <si>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</si>
  <si>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</si>
  <si>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</si>
  <si>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</si>
  <si>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</si>
  <si>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</si>
  <si>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</si>
  <si>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</si>
  <si>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</si>
  <si>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</si>
  <si>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</si>
  <si>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</si>
  <si>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</si>
  <si>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</si>
  <si>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</si>
  <si>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</si>
  <si>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</si>
  <si>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</si>
  <si>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</si>
  <si>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</si>
  <si>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</si>
  <si>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</si>
  <si>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</si>
  <si>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</si>
  <si>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</si>
  <si>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</si>
  <si>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</si>
  <si>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</si>
  <si>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</si>
  <si>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</si>
  <si>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</si>
  <si>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</si>
  <si>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</si>
  <si>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</si>
  <si>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</si>
  <si>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</si>
  <si>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</si>
  <si>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</si>
  <si>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</si>
  <si>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</si>
  <si>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</si>
  <si>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</si>
  <si>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</si>
  <si>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</si>
  <si>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</si>
  <si>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</si>
  <si>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</si>
  <si>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</si>
  <si>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</si>
  <si>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</si>
  <si>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</si>
  <si>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</si>
  <si>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</si>
  <si>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</si>
  <si>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</si>
  <si>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</si>
  <si>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</si>
  <si>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</si>
  <si>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</si>
  <si>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</si>
  <si>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</si>
  <si>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</si>
  <si>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</si>
  <si>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</si>
  <si>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</si>
  <si>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</si>
  <si>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</si>
  <si>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</si>
  <si>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</si>
  <si>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</si>
  <si>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</si>
  <si>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</si>
  <si>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</si>
  <si>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</si>
  <si>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</si>
  <si>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</si>
  <si>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</si>
  <si>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</si>
  <si>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</si>
  <si>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</si>
  <si>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</si>
  <si>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</si>
  <si>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</si>
  <si>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</si>
  <si>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</si>
  <si>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</si>
  <si>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</si>
  <si>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</si>
  <si>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</si>
  <si>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</si>
  <si>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</si>
  <si>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</si>
  <si>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</si>
  <si>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</si>
  <si>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</si>
  <si>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</si>
  <si>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</si>
  <si>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</si>
  <si>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</si>
  <si>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</si>
  <si>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</si>
  <si>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</si>
  <si>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</si>
  <si>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</si>
  <si>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</si>
  <si>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</si>
  <si>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</si>
  <si>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</si>
  <si>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</si>
  <si>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</si>
  <si>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</si>
  <si>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</si>
  <si>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</si>
  <si>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</si>
  <si>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</si>
  <si>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</si>
  <si>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</si>
  <si>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</si>
  <si>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</si>
  <si>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</si>
  <si>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</si>
  <si>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</si>
  <si>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</si>
  <si>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</si>
  <si>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</si>
  <si>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</si>
  <si>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</si>
  <si>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</si>
  <si>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</si>
  <si>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</si>
  <si>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</si>
  <si>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</si>
  <si>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</si>
  <si>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</si>
  <si>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</si>
  <si>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</si>
  <si>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</si>
  <si>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</si>
  <si>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</si>
  <si>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</si>
  <si>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</si>
  <si>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</si>
  <si>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</si>
  <si>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</si>
  <si>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</si>
  <si>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</si>
  <si>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</si>
  <si>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</si>
  <si>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</si>
  <si>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</si>
  <si>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</si>
  <si>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</si>
  <si>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</si>
  <si>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</si>
  <si>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</si>
  <si>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</si>
  <si>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</si>
  <si>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</si>
  <si>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</si>
  <si>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</si>
  <si>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</si>
  <si>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</si>
  <si>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</si>
  <si>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</si>
  <si>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</si>
  <si>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</si>
  <si>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</si>
  <si>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</si>
  <si>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</si>
  <si>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</si>
  <si>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</si>
  <si>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</si>
  <si>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</si>
  <si>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</si>
  <si>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</si>
  <si>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</si>
  <si>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</si>
  <si>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</si>
  <si>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</si>
  <si>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</si>
  <si>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</si>
  <si>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</si>
  <si>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</si>
  <si>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</si>
  <si>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</si>
  <si>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</si>
  <si>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</si>
  <si>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</si>
  <si>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</si>
  <si>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</si>
  <si>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</si>
  <si>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</si>
  <si>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</si>
  <si>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</si>
  <si>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</si>
  <si>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</si>
  <si>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</si>
  <si>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</si>
  <si>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</si>
  <si>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</si>
  <si>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</si>
  <si>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</si>
  <si>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</si>
  <si>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</si>
  <si>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</si>
  <si>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</si>
  <si>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</si>
  <si>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</si>
  <si>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</si>
  <si>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</si>
  <si>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</si>
  <si>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</si>
  <si>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</si>
  <si>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</si>
  <si>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</si>
  <si>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</si>
  <si>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</si>
  <si>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</si>
  <si>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</si>
  <si>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</si>
  <si>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</si>
  <si>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</si>
  <si>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</si>
  <si>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</si>
  <si>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</si>
  <si>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</si>
  <si>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</si>
  <si>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</si>
  <si>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</si>
  <si>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</si>
  <si>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</si>
  <si>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</si>
  <si>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</si>
  <si>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</si>
  <si>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</si>
  <si>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</si>
  <si>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</si>
  <si>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</si>
  <si>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</si>
  <si>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</si>
  <si>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</si>
  <si>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</si>
  <si>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</si>
  <si>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</si>
  <si>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</si>
  <si>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</si>
  <si>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</si>
  <si>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</si>
  <si>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</si>
  <si>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</si>
  <si>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</si>
  <si>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</si>
  <si>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</si>
  <si>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</si>
  <si>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</si>
  <si>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</si>
  <si>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</si>
  <si>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</si>
  <si>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</si>
  <si>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</si>
  <si>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</si>
  <si>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</si>
  <si>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</si>
  <si>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</si>
  <si>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</si>
  <si>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</si>
  <si>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</si>
  <si>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</si>
  <si>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</si>
  <si>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</si>
  <si>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</si>
  <si>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</si>
  <si>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</si>
  <si>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</si>
  <si>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</si>
  <si>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</si>
  <si>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</si>
  <si>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</si>
  <si>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</si>
  <si>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</si>
  <si>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</si>
  <si>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</si>
  <si>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</si>
  <si>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</si>
  <si>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</si>
  <si>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</si>
  <si>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</si>
  <si>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</si>
  <si>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</si>
  <si>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</si>
  <si>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</si>
  <si>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</si>
  <si>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</si>
  <si>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</si>
  <si>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</si>
  <si>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</si>
  <si>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</si>
  <si>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</si>
  <si>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</si>
  <si>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</si>
  <si>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</si>
  <si>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</si>
  <si>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</si>
  <si>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</si>
  <si>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</si>
  <si>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</si>
  <si>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</si>
  <si>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</si>
  <si>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</si>
  <si>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</si>
  <si>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</si>
  <si>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</si>
  <si>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</si>
  <si>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</si>
  <si>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</si>
  <si>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</si>
  <si>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</si>
  <si>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</si>
  <si>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</si>
  <si>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</si>
  <si>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</si>
  <si>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</si>
  <si>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</si>
  <si>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</si>
  <si>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</si>
  <si>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</si>
  <si>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</si>
  <si>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</si>
  <si>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</si>
  <si>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</si>
  <si>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</si>
  <si>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</si>
  <si>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</si>
  <si>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</si>
  <si>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</si>
  <si>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</si>
  <si>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</si>
  <si>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</si>
  <si>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</si>
  <si>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</si>
  <si>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</si>
  <si>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</si>
  <si>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</si>
  <si>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</si>
  <si>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</si>
  <si>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</si>
  <si>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</si>
  <si>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</si>
  <si>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</si>
  <si>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</si>
  <si>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</si>
  <si>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</si>
  <si>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</si>
  <si>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</si>
  <si>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</si>
  <si>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</si>
  <si>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</si>
  <si>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</si>
  <si>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</si>
  <si>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</si>
  <si>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</si>
  <si>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</si>
  <si>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</si>
  <si>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</si>
  <si>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</si>
  <si>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</si>
  <si>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</si>
  <si>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</si>
  <si>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</si>
  <si>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</si>
  <si>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</si>
  <si>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</si>
  <si>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</si>
  <si>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</si>
  <si>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</si>
  <si>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</si>
  <si>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</si>
  <si>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</si>
  <si>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</si>
  <si>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</si>
  <si>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</si>
  <si>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</si>
  <si>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</si>
  <si>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</si>
  <si>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</si>
  <si>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</si>
  <si>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</si>
  <si>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</si>
  <si>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</si>
  <si>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</si>
  <si>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</si>
  <si>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</si>
  <si>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</si>
  <si>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</si>
  <si>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</si>
  <si>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</si>
  <si>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</si>
  <si>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</si>
  <si>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</si>
  <si>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</si>
  <si>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</si>
  <si>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</si>
  <si>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</si>
  <si>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</si>
  <si>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</si>
  <si>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</si>
  <si>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</si>
  <si>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</si>
  <si>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</si>
  <si>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</si>
  <si>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</si>
  <si>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</si>
  <si>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</si>
  <si>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</si>
  <si>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</si>
  <si>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</si>
  <si>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</si>
  <si>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</si>
  <si>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</si>
  <si>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</si>
  <si>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</si>
  <si>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</si>
  <si>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</si>
  <si>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</si>
  <si>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</si>
  <si>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</si>
  <si>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</si>
  <si>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</si>
  <si>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</si>
  <si>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</si>
  <si>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</si>
  <si>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</si>
  <si>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</si>
  <si>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</si>
  <si>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</si>
  <si>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</si>
  <si>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</si>
  <si>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</si>
  <si>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</si>
  <si>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</si>
  <si>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</si>
  <si>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</si>
  <si>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</si>
  <si>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</si>
  <si>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</si>
  <si>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</si>
  <si>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</si>
  <si>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</si>
  <si>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</si>
  <si>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</si>
  <si>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</si>
  <si>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</si>
  <si>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</si>
  <si>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</si>
  <si>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</si>
  <si>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</si>
  <si>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</si>
  <si>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</si>
  <si>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</si>
  <si>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</si>
  <si>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</si>
  <si>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</si>
  <si>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</si>
  <si>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</si>
  <si>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</si>
  <si>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</si>
  <si>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</si>
  <si>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</si>
  <si>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</si>
  <si>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</si>
  <si>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</si>
  <si>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</si>
  <si>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</si>
  <si>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</si>
  <si>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</si>
  <si>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</si>
  <si>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</si>
  <si>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</si>
  <si>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</si>
  <si>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</si>
  <si>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</si>
  <si>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</si>
  <si>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</si>
  <si>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</si>
  <si>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</si>
  <si>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</si>
  <si>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</si>
  <si>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</si>
  <si>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</si>
  <si>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</si>
  <si>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</si>
  <si>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</si>
  <si>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</si>
  <si>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</si>
  <si>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</si>
  <si>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</si>
  <si>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</si>
  <si>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</si>
  <si>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</si>
  <si>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</si>
  <si>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</si>
  <si>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</si>
  <si>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</si>
  <si>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</si>
  <si>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</si>
  <si>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</si>
  <si>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</si>
  <si>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</si>
  <si>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</si>
  <si>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</si>
  <si>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</si>
  <si>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</si>
  <si>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</si>
  <si>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</si>
  <si>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</si>
  <si>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</si>
  <si>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</si>
  <si>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</si>
  <si>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</si>
  <si>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</si>
  <si>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</si>
  <si>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</si>
  <si>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</si>
  <si>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</si>
  <si>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</si>
  <si>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</si>
  <si>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</si>
  <si>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</si>
  <si>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</si>
  <si>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</si>
  <si>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</si>
  <si>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</si>
  <si>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</si>
  <si>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</si>
  <si>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</si>
  <si>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</si>
  <si>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</si>
  <si>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</si>
  <si>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</si>
  <si>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</si>
  <si>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</si>
  <si>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</si>
  <si>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</si>
  <si>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</si>
  <si>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</si>
  <si>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</si>
  <si>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</si>
  <si>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</si>
  <si>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</si>
  <si>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</si>
  <si>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</si>
  <si>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</si>
  <si>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</si>
  <si>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</si>
  <si>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</si>
  <si>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</si>
  <si>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</si>
  <si>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</si>
  <si>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</si>
  <si>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</si>
  <si>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</si>
  <si>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</si>
  <si>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</si>
  <si>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</si>
  <si>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</si>
  <si>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</si>
  <si>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</si>
  <si>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</si>
  <si>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</si>
  <si>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</si>
  <si>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</si>
  <si>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</si>
  <si>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</si>
  <si>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</si>
  <si>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</si>
  <si>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</si>
  <si>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</si>
  <si>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</si>
  <si>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</si>
  <si>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</si>
  <si>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</si>
  <si>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</si>
  <si>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</si>
  <si>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</si>
  <si>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</si>
  <si>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</si>
  <si>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</si>
  <si>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</si>
  <si>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</si>
  <si>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</si>
  <si>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</si>
  <si>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</si>
  <si>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</si>
  <si>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</si>
  <si>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</si>
  <si>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</si>
  <si>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</si>
  <si>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</si>
  <si>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</si>
  <si>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</si>
  <si>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</si>
  <si>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</si>
  <si>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</si>
  <si>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</si>
  <si>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</si>
  <si>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</si>
  <si>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</si>
  <si>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</si>
  <si>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</si>
  <si>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</si>
  <si>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</si>
  <si>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</si>
  <si>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</si>
  <si>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</si>
  <si>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</si>
  <si>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</si>
  <si>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</si>
  <si>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</si>
  <si>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</si>
  <si>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</si>
  <si>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</si>
  <si>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</si>
  <si>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</si>
  <si>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</si>
  <si>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</si>
  <si>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</si>
  <si>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</si>
  <si>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</si>
  <si>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</si>
  <si>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</si>
  <si>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</si>
  <si>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</si>
  <si>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</si>
  <si>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</si>
  <si>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</si>
  <si>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</si>
  <si>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</si>
  <si>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</si>
  <si>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</si>
  <si>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</si>
  <si>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</si>
  <si>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</si>
  <si>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</si>
  <si>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</si>
  <si>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</si>
  <si>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</si>
  <si>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</si>
  <si>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</si>
  <si>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</si>
  <si>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</si>
  <si>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</si>
  <si>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</si>
  <si>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</si>
  <si>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</si>
  <si>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</si>
  <si>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</si>
  <si>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</si>
  <si>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</si>
  <si>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</si>
  <si>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</si>
  <si>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</si>
  <si>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</si>
  <si>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</si>
  <si>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</si>
  <si>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</si>
  <si>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</si>
  <si>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</si>
  <si>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</si>
  <si>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</si>
  <si>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</si>
  <si>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</si>
  <si>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</si>
  <si>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</si>
  <si>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</si>
  <si>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</si>
  <si>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</si>
  <si>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</si>
  <si>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</si>
  <si>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</si>
  <si>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</si>
  <si>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</si>
  <si>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</si>
  <si>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</si>
  <si>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</si>
  <si>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</si>
  <si>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</si>
  <si>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</si>
  <si>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</si>
  <si>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</si>
  <si>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</si>
  <si>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</si>
  <si>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</si>
  <si>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</si>
  <si>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</si>
  <si>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</si>
  <si>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</si>
  <si>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</si>
  <si>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</si>
  <si>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</si>
  <si>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</si>
  <si>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</si>
  <si>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</si>
  <si>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</si>
  <si>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</si>
  <si>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</si>
  <si>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</si>
  <si>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</si>
  <si>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</si>
  <si>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</si>
  <si>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</si>
  <si>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</si>
  <si>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</si>
  <si>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</si>
  <si>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</si>
  <si>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</si>
  <si>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</si>
  <si>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</si>
  <si>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</si>
  <si>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</si>
  <si>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</si>
  <si>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</si>
  <si>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</si>
  <si>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</si>
  <si>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</si>
  <si>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</si>
  <si>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</si>
  <si>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</si>
  <si>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</si>
  <si>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</si>
  <si>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</si>
  <si>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</si>
  <si>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</si>
  <si>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</si>
  <si>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</si>
  <si>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</si>
  <si>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</si>
  <si>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</si>
  <si>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</si>
  <si>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</si>
  <si>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</si>
  <si>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</si>
  <si>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</si>
  <si>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</si>
  <si>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</si>
  <si>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</si>
  <si>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</si>
  <si>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</si>
  <si>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</si>
  <si>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</si>
  <si>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</si>
  <si>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</si>
  <si>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</si>
  <si>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</si>
  <si>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</si>
  <si>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</si>
  <si>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</si>
  <si>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</si>
  <si>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</si>
  <si>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</si>
  <si>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</si>
  <si>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</si>
  <si>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</si>
  <si>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</si>
  <si>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</si>
  <si>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</si>
  <si>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</si>
  <si>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</si>
  <si>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</si>
  <si>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</si>
  <si>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</si>
  <si>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</si>
  <si>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</si>
  <si>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</si>
  <si>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</si>
  <si>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</si>
  <si>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</si>
  <si>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</si>
  <si>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</si>
  <si>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</si>
  <si>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</si>
  <si>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</si>
  <si>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</si>
  <si>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</si>
  <si>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</si>
  <si>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</si>
  <si>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</si>
  <si>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</si>
  <si>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</si>
  <si>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</si>
  <si>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</si>
  <si>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</si>
  <si>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</si>
  <si>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</si>
  <si>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</si>
  <si>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</si>
  <si>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</si>
  <si>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</si>
  <si>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</si>
  <si>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</si>
  <si>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</si>
  <si>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</si>
  <si>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</si>
  <si>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</si>
  <si>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</si>
  <si>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</si>
  <si>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</si>
  <si>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</si>
  <si>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</si>
  <si>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</si>
  <si>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</si>
  <si>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</si>
  <si>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</si>
  <si>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</si>
  <si>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</si>
  <si>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</si>
  <si>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</si>
  <si>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</si>
  <si>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</si>
  <si>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</si>
  <si>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</si>
  <si>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</si>
  <si>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</si>
  <si>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</si>
  <si>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</si>
  <si>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</si>
  <si>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</si>
  <si>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</si>
  <si>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</si>
  <si>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</si>
  <si>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</si>
  <si>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</si>
  <si>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</si>
  <si>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</si>
  <si>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</si>
  <si>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</si>
  <si>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</si>
  <si>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</si>
  <si>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</si>
  <si>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</si>
  <si>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</si>
  <si>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</si>
  <si>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</si>
  <si>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</si>
  <si>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</si>
  <si>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</si>
  <si>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</si>
  <si>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</si>
  <si>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</si>
  <si>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</si>
  <si>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</si>
  <si>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</si>
  <si>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</si>
  <si>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</si>
  <si>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</si>
  <si>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</si>
  <si>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</si>
  <si>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</si>
  <si>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</si>
  <si>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</si>
  <si>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</si>
  <si>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</si>
  <si>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</si>
  <si>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</si>
  <si>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</si>
  <si>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</si>
  <si>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</si>
  <si>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</si>
  <si>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</si>
  <si>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</si>
  <si>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</si>
  <si>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</si>
  <si>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</si>
  <si>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</si>
  <si>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</si>
  <si>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</si>
  <si>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</si>
  <si>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</si>
  <si>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</si>
  <si>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</si>
  <si>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</si>
  <si>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</si>
  <si>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</si>
  <si>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</si>
  <si>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</si>
  <si>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</si>
  <si>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</si>
  <si>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</si>
  <si>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</si>
  <si>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</si>
  <si>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</si>
  <si>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</si>
  <si>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</si>
  <si>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</si>
  <si>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</si>
  <si>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</si>
  <si>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</si>
  <si>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</si>
  <si>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</si>
  <si>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</si>
  <si>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</si>
  <si>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</si>
  <si>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</si>
  <si>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</si>
  <si>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</si>
  <si>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</si>
  <si>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</si>
  <si>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</si>
  <si>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</si>
  <si>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</si>
  <si>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</si>
  <si>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</si>
  <si>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</si>
  <si>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</si>
  <si>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</si>
  <si>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</si>
  <si>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</si>
  <si>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</si>
  <si>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</si>
  <si>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</si>
  <si>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</si>
  <si>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</si>
  <si>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</si>
  <si>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</si>
  <si>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</si>
  <si>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</si>
  <si>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</si>
  <si>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</si>
  <si>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</si>
  <si>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</si>
  <si>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</si>
  <si>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</si>
  <si>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</si>
  <si>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</si>
  <si>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</si>
  <si>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</si>
  <si>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</si>
  <si>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</si>
  <si>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</si>
  <si>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</si>
  <si>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</si>
  <si>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</si>
  <si>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</si>
  <si>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</si>
  <si>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</si>
  <si>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</si>
  <si>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</si>
  <si>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</si>
  <si>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</si>
  <si>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</si>
  <si>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</si>
  <si>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</si>
  <si>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</si>
  <si>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</si>
  <si>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</si>
  <si>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</si>
  <si>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</si>
  <si>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</si>
  <si>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</si>
  <si>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</si>
  <si>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</si>
  <si>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</si>
  <si>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</si>
  <si>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</si>
  <si>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</si>
  <si>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</si>
  <si>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</si>
  <si>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</si>
  <si>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</si>
  <si>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</si>
  <si>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</si>
  <si>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</si>
  <si>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</si>
  <si>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</si>
  <si>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</si>
  <si>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</si>
  <si>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</si>
  <si>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</si>
  <si>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</si>
  <si>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</si>
  <si>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</si>
  <si>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</si>
  <si>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</si>
  <si>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</si>
  <si>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</si>
  <si>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</si>
  <si>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</si>
  <si>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</si>
  <si>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</si>
  <si>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</si>
  <si>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</si>
  <si>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</si>
  <si>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</si>
  <si>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</si>
  <si>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</si>
  <si>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</si>
  <si>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</si>
  <si>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</si>
  <si>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</si>
  <si>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</si>
  <si>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</si>
  <si>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</si>
  <si>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</si>
  <si>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</si>
  <si>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</si>
  <si>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</si>
  <si>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</si>
  <si>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</si>
  <si>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</si>
  <si>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</si>
  <si>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</si>
  <si>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</si>
  <si>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</si>
  <si>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</si>
  <si>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</si>
  <si>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</si>
  <si>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</si>
  <si>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</si>
  <si>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</si>
  <si>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</si>
  <si>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</si>
  <si>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</si>
  <si>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</si>
  <si>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</si>
  <si>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</si>
  <si>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</si>
  <si>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</si>
  <si>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</si>
  <si>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</si>
  <si>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</si>
  <si>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</si>
  <si>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</si>
  <si>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</si>
  <si>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</si>
  <si>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</si>
  <si>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</si>
  <si>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</si>
  <si>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</si>
  <si>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</si>
  <si>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</si>
  <si>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</si>
  <si>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</si>
  <si>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</si>
  <si>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</si>
  <si>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</si>
  <si>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</si>
  <si>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</si>
  <si>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</si>
  <si>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</si>
  <si>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</si>
  <si>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</si>
  <si>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</si>
  <si>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</si>
  <si>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</si>
  <si>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</si>
  <si>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</si>
  <si>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</si>
  <si>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</si>
  <si>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</si>
  <si>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</si>
  <si>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</si>
  <si>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</si>
  <si>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</si>
  <si>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</si>
  <si>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</si>
  <si>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</si>
  <si>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</si>
  <si>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</si>
  <si>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</si>
  <si>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</si>
  <si>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</si>
  <si>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</si>
  <si>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</si>
  <si>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</si>
  <si>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</si>
  <si>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</si>
  <si>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</si>
  <si>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</si>
  <si>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</si>
  <si>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</si>
  <si>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</si>
  <si>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</si>
  <si>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</si>
  <si>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</si>
  <si>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</si>
  <si>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</si>
  <si>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</si>
  <si>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</si>
  <si>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</si>
  <si>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</si>
  <si>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</si>
  <si>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</si>
  <si>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</si>
  <si>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</si>
  <si>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</si>
  <si>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</si>
  <si>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</si>
  <si>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</si>
  <si>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</si>
  <si>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</si>
  <si>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</si>
  <si>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</si>
  <si>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</si>
  <si>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</si>
  <si>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</si>
  <si>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</si>
  <si>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</si>
  <si>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</si>
  <si>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</si>
  <si>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</si>
  <si>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</si>
  <si>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</si>
  <si>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</si>
  <si>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</si>
  <si>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</si>
  <si>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</si>
  <si>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</si>
  <si>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</si>
  <si>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</si>
  <si>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</si>
  <si>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</si>
  <si>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</si>
  <si>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</si>
  <si>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</si>
  <si>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</si>
  <si>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</si>
  <si>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</si>
  <si>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</si>
  <si>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</si>
  <si>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</si>
  <si>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</si>
  <si>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</si>
  <si>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</si>
  <si>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</si>
  <si>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</si>
  <si>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</si>
  <si>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</si>
  <si>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</si>
  <si>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</si>
  <si>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</si>
  <si>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</si>
  <si>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</si>
  <si>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</si>
  <si>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</si>
  <si>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</si>
  <si>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</si>
  <si>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</si>
  <si>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</si>
  <si>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</si>
  <si>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</si>
  <si>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</si>
  <si>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</si>
  <si>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</si>
  <si>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</si>
  <si>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</si>
  <si>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</si>
  <si>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</si>
  <si>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</si>
  <si>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</si>
  <si>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</si>
  <si>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</si>
  <si>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</si>
  <si>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</si>
  <si>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</si>
  <si>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</si>
  <si>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</si>
  <si>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</si>
  <si>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</si>
  <si>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</si>
  <si>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</si>
  <si>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</si>
  <si>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</si>
  <si>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</si>
  <si>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</si>
  <si>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</si>
  <si>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</si>
  <si>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</si>
  <si>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</si>
  <si>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</si>
  <si>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</si>
  <si>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</si>
  <si>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</si>
  <si>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</si>
  <si>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</si>
  <si>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</si>
  <si>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</si>
  <si>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</si>
  <si>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</si>
  <si>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</si>
  <si>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</si>
  <si>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</si>
  <si>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</si>
  <si>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</si>
  <si>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</si>
  <si>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</si>
  <si>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</si>
  <si>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</si>
  <si>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</si>
  <si>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</si>
  <si>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</si>
  <si>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</si>
  <si>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</si>
  <si>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</si>
  <si>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</si>
  <si>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</si>
  <si>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</si>
  <si>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</si>
  <si>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</si>
  <si>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</si>
  <si>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</si>
  <si>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</si>
  <si>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</si>
  <si>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</si>
  <si>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</si>
  <si>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</si>
  <si>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</si>
  <si>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</si>
  <si>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</si>
  <si>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</si>
  <si>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</si>
  <si>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</si>
  <si>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</si>
  <si>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</si>
  <si>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</si>
  <si>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</si>
  <si>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</si>
  <si>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</si>
  <si>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</si>
  <si>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</si>
  <si>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</si>
  <si>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</si>
  <si>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</si>
  <si>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</si>
  <si>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</si>
  <si>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</si>
  <si>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</si>
  <si>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</si>
  <si>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</si>
  <si>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</si>
  <si>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</si>
  <si>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</si>
  <si>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</si>
  <si>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</si>
  <si>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</si>
  <si>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</si>
  <si>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</si>
  <si>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</si>
  <si>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</si>
  <si>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</si>
  <si>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</si>
  <si>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</si>
  <si>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</si>
  <si>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</si>
  <si>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</si>
  <si>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</si>
  <si>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</si>
  <si>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</si>
  <si>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</si>
  <si>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</si>
  <si>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</si>
  <si>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</si>
  <si>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</si>
  <si>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</si>
  <si>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</si>
  <si>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</si>
  <si>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</si>
  <si>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</si>
  <si>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</si>
  <si>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</si>
  <si>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</si>
  <si>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</si>
  <si>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</si>
  <si>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</si>
  <si>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</si>
  <si>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</si>
  <si>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</si>
  <si>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</si>
  <si>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</si>
  <si>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</si>
  <si>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</si>
  <si>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</si>
  <si>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</si>
  <si>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</si>
  <si>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</si>
  <si>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</si>
  <si>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</si>
  <si>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</si>
  <si>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</si>
  <si>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</si>
  <si>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</si>
  <si>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</si>
  <si>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</si>
  <si>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</si>
  <si>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</si>
  <si>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</si>
  <si>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</si>
  <si>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</si>
  <si>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</si>
  <si>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</si>
  <si>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</si>
  <si>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</si>
  <si>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</si>
  <si>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</si>
  <si>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</si>
  <si>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</si>
  <si>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</si>
  <si>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</si>
  <si>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</si>
  <si>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</si>
  <si>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</si>
  <si>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</si>
  <si>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</si>
  <si>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</si>
  <si>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</si>
  <si>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</si>
  <si>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</si>
  <si>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</si>
  <si>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</si>
  <si>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</si>
  <si>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</si>
  <si>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</si>
  <si>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</si>
  <si>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</si>
  <si>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</si>
  <si>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</si>
  <si>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</si>
  <si>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</si>
  <si>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</si>
  <si>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</si>
  <si>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</si>
  <si>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</si>
  <si>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</si>
  <si>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</si>
  <si>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</si>
  <si>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</si>
  <si>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</si>
  <si>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</si>
  <si>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</si>
  <si>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</si>
  <si>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</si>
  <si>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</si>
  <si>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</si>
  <si>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</si>
  <si>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</si>
  <si>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</si>
  <si>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</si>
  <si>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</si>
  <si>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</si>
  <si>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</si>
  <si>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</si>
  <si>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</si>
  <si>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</si>
  <si>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</si>
  <si>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</si>
  <si>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</si>
  <si>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</si>
  <si>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</si>
  <si>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</si>
  <si>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</si>
  <si>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</si>
  <si>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</si>
  <si>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</si>
  <si>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</si>
  <si>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</si>
  <si>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</si>
  <si>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</si>
  <si>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</si>
  <si>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</si>
  <si>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</si>
  <si>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</si>
  <si>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</si>
  <si>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</si>
  <si>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</si>
  <si>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</si>
  <si>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</si>
  <si>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</si>
  <si>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</si>
  <si>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</si>
  <si>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</si>
  <si>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</si>
  <si>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</si>
  <si>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</si>
  <si>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</si>
  <si>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</si>
  <si>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</si>
  <si>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</si>
  <si>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</si>
  <si>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</si>
  <si>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</si>
  <si>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</si>
  <si>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</si>
  <si>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</si>
  <si>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</si>
  <si>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</si>
  <si>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</si>
  <si>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</si>
  <si>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</si>
  <si>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</si>
  <si>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</si>
  <si>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</si>
  <si>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</si>
  <si>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</si>
  <si>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</si>
  <si>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</si>
  <si>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</si>
  <si>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</si>
  <si>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</si>
  <si>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</si>
  <si>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</si>
  <si>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</si>
  <si>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</si>
  <si>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</si>
  <si>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</si>
  <si>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</si>
  <si>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</si>
  <si>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</si>
  <si>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</si>
  <si>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</si>
  <si>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</si>
  <si>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</si>
  <si>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</si>
  <si>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</si>
  <si>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</si>
  <si>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</si>
  <si>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</si>
  <si>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</si>
  <si>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</si>
  <si>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</si>
  <si>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</si>
  <si>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</si>
  <si>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</si>
  <si>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</si>
  <si>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</si>
  <si>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</si>
  <si>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</si>
  <si>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</si>
  <si>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</si>
  <si>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</si>
  <si>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</si>
  <si>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</si>
  <si>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</si>
  <si>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</si>
  <si>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</si>
  <si>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</si>
  <si>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</si>
  <si>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</si>
  <si>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</si>
  <si>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</si>
  <si>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</si>
  <si>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</si>
  <si>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</si>
  <si>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</si>
  <si>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</si>
  <si>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</si>
  <si>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</si>
  <si>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</si>
  <si>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</si>
  <si>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</si>
  <si>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</si>
  <si>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</si>
  <si>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</si>
  <si>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</si>
  <si>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</si>
  <si>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</si>
  <si>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</si>
  <si>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</si>
  <si>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</si>
  <si>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</si>
  <si>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</si>
  <si>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</si>
  <si>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</si>
  <si>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</si>
  <si>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</si>
  <si>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</si>
  <si>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</si>
  <si>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</si>
  <si>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</si>
  <si>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</si>
  <si>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</si>
  <si>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</si>
  <si>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</si>
  <si>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</si>
  <si>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</si>
  <si>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</si>
  <si>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</si>
  <si>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</si>
  <si>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</si>
  <si>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</si>
  <si>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</si>
  <si>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</si>
  <si>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</si>
  <si>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</si>
  <si>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</si>
  <si>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</si>
  <si>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</si>
  <si>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</si>
  <si>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</si>
  <si>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</si>
  <si>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</si>
  <si>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</si>
  <si>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</si>
  <si>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</si>
  <si>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</si>
  <si>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</si>
  <si>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</si>
  <si>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</si>
  <si>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</si>
  <si>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</si>
  <si>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</si>
  <si>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</si>
  <si>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</si>
  <si>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</si>
  <si>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</si>
  <si>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</si>
  <si>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</si>
  <si>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</si>
  <si>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</si>
  <si>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</si>
  <si>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</si>
  <si>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</si>
  <si>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</si>
  <si>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</si>
  <si>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</si>
  <si>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</si>
  <si>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</si>
  <si>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</si>
  <si>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</si>
  <si>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</si>
  <si>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</si>
  <si>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</si>
  <si>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</si>
  <si>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</si>
  <si>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</si>
  <si>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</si>
  <si>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</si>
  <si>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</si>
  <si>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</si>
  <si>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</si>
  <si>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</si>
  <si>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</si>
  <si>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</si>
  <si>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</si>
  <si>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</si>
  <si>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</si>
  <si>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</si>
  <si>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</si>
  <si>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</si>
  <si>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</si>
  <si>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</si>
  <si>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</si>
  <si>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</si>
  <si>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</si>
  <si>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</si>
  <si>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</si>
  <si>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</si>
  <si>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</si>
  <si>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</si>
  <si>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</si>
  <si>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</si>
  <si>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</si>
  <si>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</si>
  <si>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</si>
  <si>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</si>
  <si>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</si>
  <si>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</si>
  <si>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</si>
  <si>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</si>
  <si>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</si>
  <si>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</si>
  <si>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</si>
  <si>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</si>
  <si>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</si>
  <si>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</si>
  <si>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</si>
  <si>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</si>
  <si>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</si>
  <si>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</si>
  <si>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</si>
  <si>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</si>
  <si>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</si>
  <si>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</si>
  <si>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</si>
  <si>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</si>
  <si>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</si>
  <si>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</si>
  <si>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</si>
  <si>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</si>
  <si>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</si>
  <si>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</si>
  <si>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</si>
  <si>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</si>
  <si>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</si>
  <si>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</si>
  <si>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</si>
  <si>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</si>
  <si>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</si>
  <si>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</si>
  <si>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</si>
  <si>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</si>
  <si>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</si>
  <si>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</si>
  <si>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</si>
  <si>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</si>
  <si>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</si>
  <si>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</si>
  <si>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</si>
  <si>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</si>
  <si>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</si>
  <si>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</si>
  <si>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</si>
  <si>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</si>
  <si>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</si>
  <si>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</si>
  <si>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</si>
  <si>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</si>
  <si>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</si>
  <si>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</si>
  <si>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</si>
  <si>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</si>
  <si>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</si>
  <si>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</si>
  <si>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</si>
  <si>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</si>
  <si>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</si>
  <si>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</si>
  <si>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</si>
  <si>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</si>
  <si>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</si>
  <si>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</si>
  <si>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</si>
  <si>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</si>
  <si>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</si>
  <si>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</si>
  <si>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</si>
  <si>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</si>
  <si>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</si>
  <si>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</si>
  <si>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</si>
  <si>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</si>
  <si>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</si>
  <si>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</si>
  <si>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</si>
  <si>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</si>
  <si>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</si>
  <si>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</si>
  <si>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</si>
  <si>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</si>
  <si>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</si>
  <si>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</si>
  <si>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</si>
  <si>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</si>
  <si>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</si>
  <si>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</si>
  <si>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</si>
  <si>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</si>
  <si>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</si>
  <si>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</si>
  <si>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</si>
  <si>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</si>
  <si>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</si>
  <si>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</si>
  <si>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</si>
  <si>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</si>
  <si>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</si>
  <si>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</si>
  <si>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</si>
  <si>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</si>
  <si>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</si>
  <si>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</si>
  <si>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</si>
  <si>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</si>
  <si>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</si>
  <si>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</si>
  <si>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</si>
  <si>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</si>
  <si>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</si>
  <si>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</si>
  <si>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</si>
  <si>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</si>
  <si>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</si>
  <si>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</si>
  <si>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</si>
  <si>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</si>
  <si>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</si>
  <si>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</si>
  <si>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</si>
  <si>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</si>
  <si>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</si>
  <si>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</si>
  <si>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</si>
  <si>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</si>
  <si>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</si>
  <si>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</si>
  <si>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</si>
  <si>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</si>
  <si>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</si>
  <si>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</si>
  <si>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</si>
  <si>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</si>
  <si>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</si>
  <si>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</si>
  <si>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</si>
  <si>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</si>
  <si>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</si>
  <si>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</si>
  <si>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</si>
  <si>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</si>
  <si>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</si>
  <si>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</si>
  <si>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</si>
  <si>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</si>
  <si>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</si>
  <si>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</si>
  <si>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</si>
  <si>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</si>
  <si>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</si>
  <si>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</si>
  <si>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</si>
  <si>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</si>
  <si>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</si>
  <si>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</si>
  <si>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</si>
  <si>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</si>
  <si>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</si>
  <si>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</si>
  <si>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</si>
  <si>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</si>
  <si>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</si>
  <si>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</si>
  <si>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</si>
  <si>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</si>
  <si>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</si>
  <si>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</si>
  <si>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</si>
  <si>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</si>
  <si>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</si>
  <si>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</si>
  <si>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</si>
  <si>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</si>
  <si>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</si>
  <si>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</si>
  <si>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</si>
  <si>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</si>
  <si>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</si>
  <si>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</si>
  <si>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</si>
  <si>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</si>
  <si>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</si>
  <si>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</si>
  <si>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</si>
  <si>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</si>
  <si>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</si>
  <si>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</si>
  <si>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</si>
  <si>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</si>
  <si>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</si>
  <si>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</si>
  <si>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</si>
  <si>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</si>
  <si>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</si>
  <si>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</si>
  <si>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</si>
  <si>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</si>
  <si>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</si>
  <si>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</si>
  <si>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</si>
  <si>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</si>
  <si>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</si>
  <si>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</si>
  <si>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</si>
  <si>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</si>
  <si>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</si>
  <si>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</si>
  <si>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</si>
  <si>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</si>
  <si>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</si>
  <si>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</si>
  <si>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</si>
  <si>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</si>
  <si>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</si>
  <si>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</si>
  <si>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</si>
  <si>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</si>
  <si>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</si>
  <si>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</si>
  <si>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</si>
  <si>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</si>
  <si>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</si>
  <si>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</si>
  <si>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</si>
  <si>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</si>
  <si>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</si>
  <si>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</si>
  <si>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</si>
  <si>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</si>
  <si>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</si>
  <si>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</si>
  <si>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</si>
  <si>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</si>
  <si>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</si>
  <si>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</si>
  <si>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</si>
  <si>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</si>
  <si>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</si>
  <si>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</si>
  <si>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</si>
  <si>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</si>
  <si>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</si>
  <si>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</si>
  <si>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</si>
  <si>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</si>
  <si>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</si>
  <si>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</si>
  <si>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</si>
  <si>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</si>
  <si>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</si>
  <si>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</si>
  <si>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</si>
  <si>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</si>
  <si>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</si>
  <si>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</si>
  <si>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</si>
  <si>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</si>
  <si>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</si>
  <si>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</si>
  <si>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</si>
  <si>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</si>
  <si>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</si>
  <si>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</si>
  <si>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</si>
  <si>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</si>
  <si>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</si>
  <si>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</si>
  <si>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</si>
  <si>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</si>
  <si>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</si>
  <si>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</si>
  <si>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</si>
  <si>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</si>
  <si>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</si>
  <si>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</si>
  <si>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</si>
  <si>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</si>
  <si>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</si>
  <si>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</si>
  <si>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</si>
  <si>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</si>
  <si>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</si>
  <si>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</si>
  <si>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</si>
  <si>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</si>
  <si>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</si>
  <si>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</si>
  <si>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</si>
  <si>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</si>
  <si>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</si>
  <si>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</si>
  <si>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</si>
  <si>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</si>
  <si>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</si>
  <si>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</si>
  <si>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</si>
  <si>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</si>
  <si>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</si>
  <si>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</si>
  <si>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</si>
  <si>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</si>
  <si>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</si>
  <si>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</si>
  <si>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</si>
  <si>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</si>
  <si>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</si>
  <si>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</si>
  <si>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</si>
  <si>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</si>
  <si>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</si>
  <si>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</si>
  <si>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</si>
  <si>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</si>
  <si>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</si>
  <si>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</si>
  <si>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</si>
  <si>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</si>
  <si>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</si>
  <si>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</si>
  <si>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</si>
  <si>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</si>
  <si>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</si>
  <si>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</si>
  <si>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</si>
  <si>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</si>
  <si>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</si>
  <si>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</si>
  <si>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</si>
  <si>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</si>
  <si>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</si>
  <si>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</si>
  <si>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</si>
  <si>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</si>
  <si>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</si>
  <si>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</si>
  <si>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</si>
  <si>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</si>
  <si>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</si>
  <si>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</si>
  <si>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</si>
  <si>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</si>
  <si>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</si>
  <si>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</si>
  <si>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</si>
  <si>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</si>
  <si>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</si>
  <si>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</si>
  <si>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</si>
  <si>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</si>
  <si>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</si>
  <si>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</si>
  <si>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</si>
  <si>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</si>
  <si>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</si>
  <si>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</si>
  <si>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</si>
  <si>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</si>
  <si>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</si>
  <si>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</si>
  <si>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</si>
  <si>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</si>
  <si>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</si>
  <si>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</si>
  <si>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</si>
  <si>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</si>
  <si>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</si>
  <si>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</si>
  <si>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</si>
  <si>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</si>
  <si>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</si>
  <si>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</si>
  <si>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</si>
  <si>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</si>
  <si>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</si>
  <si>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</si>
  <si>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</si>
  <si>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</si>
  <si>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</si>
  <si>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</si>
  <si>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</si>
  <si>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</si>
  <si>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</si>
  <si>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</si>
  <si>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</si>
  <si>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</si>
  <si>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</si>
  <si>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</si>
  <si>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</si>
  <si>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</si>
  <si>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</si>
  <si>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</si>
  <si>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</si>
  <si>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</si>
  <si>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</si>
  <si>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</si>
  <si>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</si>
  <si>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</si>
  <si>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</si>
  <si>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</si>
  <si>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</si>
  <si>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</si>
  <si>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</si>
  <si>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</si>
  <si>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</si>
  <si>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</si>
  <si>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</si>
  <si>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</si>
  <si>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</si>
  <si>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</si>
  <si>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</si>
  <si>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</si>
  <si>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</si>
  <si>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</si>
  <si>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</si>
  <si>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</si>
  <si>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</si>
  <si>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</si>
  <si>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</si>
  <si>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</si>
  <si>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</si>
  <si>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</si>
  <si>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</si>
  <si>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</si>
  <si>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</si>
  <si>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</si>
  <si>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</si>
  <si>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</si>
  <si>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</si>
  <si>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</si>
  <si>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</si>
  <si>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</si>
  <si>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</si>
  <si>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</si>
  <si>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</si>
  <si>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</si>
  <si>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</si>
  <si>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</si>
  <si>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</si>
  <si>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</si>
  <si>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</si>
  <si>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</si>
  <si>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</si>
  <si>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</si>
  <si>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</si>
  <si>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</si>
  <si>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</si>
  <si>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</si>
  <si>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</si>
  <si>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</si>
  <si>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</si>
  <si>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</si>
  <si>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</si>
  <si>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</si>
  <si>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</si>
  <si>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</si>
  <si>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</si>
  <si>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</si>
  <si>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</si>
  <si>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</si>
  <si>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</si>
  <si>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</si>
  <si>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</si>
  <si>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</si>
  <si>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</si>
  <si>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</si>
  <si>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</si>
  <si>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</si>
  <si>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</si>
  <si>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</si>
  <si>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</si>
  <si>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</si>
  <si>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</si>
  <si>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</si>
  <si>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</si>
  <si>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</si>
  <si>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</si>
  <si>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</si>
  <si>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</si>
  <si>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</si>
  <si>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</si>
  <si>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</si>
  <si>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</si>
  <si>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</si>
  <si>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</si>
  <si>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</si>
  <si>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</si>
  <si>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</si>
  <si>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</si>
  <si>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</si>
  <si>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</si>
  <si>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</si>
  <si>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</si>
  <si>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</si>
  <si>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</si>
  <si>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</si>
  <si>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</si>
  <si>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</si>
  <si>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</si>
  <si>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</si>
  <si>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</si>
  <si>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</si>
  <si>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</si>
  <si>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</si>
  <si>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</si>
  <si>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</si>
  <si>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</si>
  <si>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</si>
  <si>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</si>
  <si>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</si>
  <si>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</si>
  <si>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</si>
  <si>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</si>
  <si>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</si>
  <si>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</si>
  <si>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</si>
  <si>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</si>
  <si>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</si>
  <si>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</si>
  <si>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</si>
  <si>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</si>
  <si>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</si>
  <si>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</si>
  <si>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</si>
  <si>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</si>
  <si>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</si>
  <si>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</si>
  <si>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</si>
  <si>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</si>
  <si>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</si>
  <si>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</si>
  <si>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</si>
  <si>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</si>
  <si>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</si>
  <si>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</si>
  <si>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</si>
  <si>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</si>
  <si>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</si>
  <si>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</si>
  <si>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</si>
  <si>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</si>
  <si>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</si>
  <si>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</si>
  <si>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</si>
  <si>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</si>
  <si>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</si>
  <si>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</si>
  <si>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</si>
  <si>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</si>
  <si>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</si>
  <si>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</si>
  <si>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</si>
  <si>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</si>
  <si>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</si>
  <si>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</si>
  <si>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</si>
  <si>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</si>
  <si>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</si>
  <si>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</si>
  <si>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</si>
  <si>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</si>
  <si>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</si>
  <si>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</si>
  <si>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</si>
  <si>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</si>
  <si>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</si>
  <si>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</si>
  <si>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</si>
  <si>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</si>
  <si>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</si>
  <si>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</si>
  <si>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</si>
  <si>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</si>
  <si>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</si>
  <si>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</si>
  <si>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</si>
  <si>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</si>
  <si>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</si>
  <si>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</si>
  <si>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</si>
  <si>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</si>
  <si>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</si>
  <si>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</si>
  <si>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</si>
  <si>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</si>
  <si>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</si>
  <si>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</si>
  <si>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</si>
  <si>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</si>
  <si>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</si>
  <si>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</si>
  <si>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</si>
  <si>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</si>
  <si>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</si>
  <si>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</si>
  <si>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</si>
  <si>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</si>
  <si>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</si>
  <si>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</si>
  <si>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</si>
  <si>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</si>
  <si>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</si>
  <si>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</si>
  <si>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</si>
  <si>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</si>
  <si>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</si>
  <si>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</si>
  <si>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</si>
  <si>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</si>
  <si>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</si>
  <si>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</si>
  <si>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</si>
  <si>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</si>
  <si>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</si>
  <si>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</si>
  <si>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</si>
  <si>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</si>
  <si>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</si>
  <si>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</si>
  <si>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</si>
  <si>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</si>
  <si>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</si>
  <si>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</si>
  <si>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</si>
  <si>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</si>
  <si>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</si>
  <si>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</si>
  <si>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</si>
  <si>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</si>
  <si>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</si>
  <si>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</si>
  <si>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</si>
  <si>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</si>
  <si>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</si>
  <si>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</si>
  <si>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</si>
  <si>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</si>
  <si>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</si>
  <si>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</si>
  <si>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</si>
  <si>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</si>
  <si>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</si>
  <si>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</si>
  <si>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</si>
  <si>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</si>
  <si>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</si>
  <si>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</si>
  <si>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</si>
  <si>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</si>
  <si>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</si>
  <si>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</si>
  <si>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</si>
  <si>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</si>
  <si>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</si>
  <si>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</si>
  <si>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</si>
  <si>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</si>
  <si>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</si>
  <si>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</si>
  <si>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</si>
  <si>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</si>
  <si>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</si>
  <si>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</si>
  <si>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</si>
  <si>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</si>
  <si>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</si>
  <si>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</si>
  <si>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</si>
  <si>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</si>
  <si>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</si>
  <si>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</si>
  <si>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</si>
  <si>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</si>
  <si>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</si>
  <si>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</si>
  <si>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</si>
  <si>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</si>
  <si>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</si>
  <si>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</si>
  <si>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</si>
  <si>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</si>
  <si>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</si>
  <si>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</si>
  <si>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</si>
  <si>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</si>
  <si>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</si>
  <si>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</si>
  <si>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</si>
  <si>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</si>
  <si>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</si>
  <si>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</si>
  <si>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</si>
  <si>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</si>
  <si>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</si>
  <si>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</si>
  <si>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</si>
  <si>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</si>
  <si>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</si>
  <si>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</si>
  <si>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</si>
  <si>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</si>
  <si>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</si>
  <si>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</si>
  <si>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</si>
  <si>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</si>
  <si>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</si>
  <si>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</si>
  <si>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</si>
  <si>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</si>
  <si>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</si>
  <si>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</si>
  <si>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</si>
  <si>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</si>
  <si>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</si>
  <si>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</si>
  <si>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</si>
  <si>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</si>
  <si>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</si>
  <si>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</si>
  <si>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</si>
  <si>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</si>
  <si>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</si>
  <si>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</si>
  <si>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</si>
  <si>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</si>
  <si>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</si>
  <si>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</si>
  <si>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</si>
  <si>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</si>
  <si>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</si>
  <si>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</si>
  <si>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</si>
  <si>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</si>
  <si>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</si>
  <si>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</si>
  <si>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</si>
  <si>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</si>
  <si>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</si>
  <si>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</si>
  <si>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</si>
  <si>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</si>
  <si>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</si>
  <si>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</si>
  <si>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</si>
  <si>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</si>
  <si>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</si>
  <si>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</si>
  <si>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</si>
  <si>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</si>
  <si>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</si>
  <si>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</si>
  <si>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</si>
  <si>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</si>
  <si>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</si>
  <si>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</si>
  <si>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</si>
  <si>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</si>
  <si>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</si>
  <si>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</si>
  <si>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</si>
  <si>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</si>
  <si>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</si>
  <si>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</si>
  <si>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</si>
  <si>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</si>
  <si>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</si>
  <si>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</si>
  <si>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</si>
  <si>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</si>
  <si>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</si>
  <si>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</si>
  <si>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</si>
  <si>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</si>
  <si>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</si>
  <si>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</si>
  <si>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</si>
  <si>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</si>
  <si>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</si>
  <si>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</si>
  <si>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</si>
  <si>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</si>
  <si>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</si>
  <si>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</si>
  <si>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</si>
  <si>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</si>
  <si>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</si>
  <si>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</si>
  <si>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</si>
  <si>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</si>
  <si>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</si>
  <si>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</si>
  <si>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</si>
  <si>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</si>
  <si>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</si>
  <si>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</si>
  <si>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</si>
  <si>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</si>
  <si>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</si>
  <si>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</si>
  <si>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</si>
  <si>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</si>
  <si>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</si>
  <si>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</si>
  <si>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</si>
  <si>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</si>
  <si>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</si>
  <si>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</si>
  <si>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</si>
  <si>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</si>
  <si>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</si>
  <si>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</si>
  <si>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</si>
  <si>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</si>
  <si>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</si>
  <si>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</si>
  <si>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</si>
  <si>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</si>
  <si>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</si>
  <si>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</si>
  <si>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</si>
  <si>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</si>
  <si>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</si>
  <si>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</si>
  <si>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</si>
  <si>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</si>
  <si>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</si>
  <si>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</si>
  <si>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</si>
  <si>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</si>
  <si>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</si>
  <si>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</si>
  <si>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</si>
  <si>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</si>
  <si>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</si>
  <si>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</si>
  <si>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</si>
  <si>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</si>
  <si>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</si>
  <si>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</si>
  <si>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</si>
  <si>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</si>
  <si>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</si>
  <si>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</si>
  <si>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</si>
  <si>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</si>
  <si>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</si>
  <si>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</si>
  <si>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</si>
  <si>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</si>
  <si>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</si>
  <si>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</si>
  <si>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</si>
  <si>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</si>
  <si>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</si>
  <si>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</si>
  <si>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</si>
  <si>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</si>
  <si>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</si>
  <si>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</si>
  <si>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</si>
  <si>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</si>
  <si>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</si>
  <si>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</si>
  <si>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</si>
  <si>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</si>
  <si>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</si>
  <si>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</si>
  <si>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</si>
  <si>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</si>
  <si>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</si>
  <si>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</si>
  <si>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</si>
  <si>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</si>
  <si>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</si>
  <si>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</si>
  <si>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</si>
  <si>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</si>
  <si>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</si>
  <si>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</si>
  <si>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</si>
  <si>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</si>
  <si>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</si>
  <si>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</si>
  <si>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</si>
  <si>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</si>
  <si>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</si>
  <si>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</si>
  <si>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</si>
  <si>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</si>
  <si>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</si>
  <si>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</si>
  <si>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</si>
  <si>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</si>
  <si>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</si>
  <si>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</si>
  <si>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</si>
  <si>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</si>
  <si>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</si>
  <si>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</si>
  <si>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</si>
  <si>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</si>
  <si>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</si>
  <si>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</si>
  <si>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</si>
  <si>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</si>
  <si>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</si>
  <si>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</si>
  <si>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</si>
  <si>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</si>
  <si>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</si>
  <si>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</si>
  <si>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</si>
  <si>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</si>
  <si>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</si>
  <si>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</si>
  <si>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</si>
  <si>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</si>
  <si>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</si>
  <si>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</si>
  <si>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</si>
  <si>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</si>
  <si>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</si>
  <si>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</si>
  <si>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</si>
  <si>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</si>
  <si>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</si>
  <si>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</si>
  <si>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</si>
  <si>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</si>
  <si>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</si>
  <si>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</si>
  <si>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</si>
  <si>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</si>
  <si>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</si>
  <si>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</si>
  <si>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</si>
  <si>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</si>
  <si>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</si>
  <si>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</si>
  <si>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</si>
  <si>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</si>
  <si>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</si>
  <si>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</si>
  <si>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</si>
  <si>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</si>
  <si>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</si>
  <si>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</si>
  <si>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</si>
  <si>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</si>
  <si>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</si>
  <si>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</si>
  <si>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</si>
  <si>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</si>
  <si>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</si>
  <si>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</si>
  <si>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</si>
  <si>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</si>
  <si>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</si>
  <si>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</si>
  <si>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</si>
  <si>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</si>
  <si>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</si>
  <si>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</si>
  <si>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</si>
  <si>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</si>
  <si>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</si>
  <si>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</si>
  <si>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</si>
  <si>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</si>
  <si>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</si>
  <si>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</si>
  <si>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</si>
  <si>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</si>
  <si>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</si>
  <si>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</si>
  <si>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</si>
  <si>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</si>
  <si>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</si>
  <si>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</si>
  <si>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</si>
  <si>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</si>
  <si>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</si>
  <si>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</si>
  <si>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</si>
  <si>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</si>
  <si>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</si>
  <si>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</si>
  <si>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</si>
  <si>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</si>
  <si>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</si>
  <si>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</si>
  <si>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</si>
  <si>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</si>
  <si>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</si>
  <si>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</si>
  <si>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</si>
  <si>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</si>
  <si>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</si>
  <si>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</si>
  <si>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</si>
  <si>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</si>
  <si>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</si>
  <si>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</si>
  <si>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</si>
  <si>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</si>
  <si>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</si>
  <si>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</si>
  <si>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</si>
  <si>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</si>
  <si>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</si>
  <si>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</si>
  <si>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</si>
  <si>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</si>
  <si>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</si>
  <si>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</si>
  <si>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</si>
  <si>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</si>
  <si>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</si>
  <si>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</si>
  <si>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</si>
  <si>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</si>
  <si>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</si>
  <si>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</si>
  <si>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</si>
  <si>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</si>
  <si>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</si>
  <si>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</si>
  <si>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</si>
  <si>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</si>
  <si>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</si>
  <si>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</si>
  <si>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</si>
  <si>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</si>
  <si>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</si>
  <si>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</si>
  <si>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</si>
  <si>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</si>
  <si>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</si>
  <si>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</si>
  <si>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</si>
  <si>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</si>
  <si>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</si>
  <si>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</si>
  <si>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</si>
  <si>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</si>
  <si>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</si>
  <si>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</si>
  <si>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</si>
  <si>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</si>
  <si>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</si>
  <si>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</si>
  <si>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</si>
  <si>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</si>
  <si>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</si>
  <si>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</si>
  <si>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</si>
  <si>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</si>
  <si>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</si>
  <si>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</si>
  <si>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</si>
  <si>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</si>
  <si>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</si>
  <si>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</si>
  <si>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</si>
  <si>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</si>
  <si>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</si>
  <si>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</si>
  <si>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</si>
  <si>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</si>
  <si>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</si>
  <si>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</si>
  <si>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</si>
  <si>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</si>
  <si>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</si>
  <si>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</si>
  <si>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</si>
  <si>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</si>
  <si>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</si>
  <si>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</si>
  <si>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</si>
  <si>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</si>
  <si>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</si>
  <si>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</si>
  <si>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</si>
  <si>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</si>
  <si>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</si>
  <si>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</si>
  <si>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</si>
  <si>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</si>
  <si>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</si>
  <si>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</si>
  <si>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</si>
  <si>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</si>
  <si>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</si>
  <si>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</si>
  <si>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</si>
  <si>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</si>
  <si>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</si>
  <si>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</si>
  <si>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</si>
  <si>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</si>
  <si>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</si>
  <si>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</si>
  <si>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</si>
  <si>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</si>
  <si>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</si>
  <si>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</si>
  <si>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</si>
  <si>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</si>
  <si>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</si>
  <si>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</si>
  <si>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</si>
  <si>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</si>
  <si>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</si>
  <si>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</si>
  <si>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</si>
  <si>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</si>
  <si>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</si>
  <si>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</si>
  <si>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</si>
  <si>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</si>
  <si>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</si>
  <si>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</si>
  <si>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</si>
  <si>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</si>
  <si>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</si>
  <si>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</si>
  <si>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</si>
  <si>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</si>
  <si>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</si>
  <si>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</si>
  <si>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</si>
  <si>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</si>
  <si>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</si>
  <si>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</si>
  <si>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</si>
  <si>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</si>
  <si>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</si>
  <si>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</si>
  <si>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</si>
  <si>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</si>
  <si>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</si>
  <si>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</si>
  <si>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</si>
  <si>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</si>
  <si>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</si>
  <si>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</si>
  <si>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</si>
  <si>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</si>
  <si>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</si>
  <si>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</si>
  <si>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</si>
  <si>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</si>
  <si>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</si>
  <si>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</si>
  <si>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</si>
  <si>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</si>
  <si>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</si>
  <si>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</si>
  <si>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</si>
  <si>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</si>
  <si>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</si>
  <si>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</si>
  <si>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</si>
  <si>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</si>
  <si>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</si>
  <si>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</si>
  <si>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</si>
  <si>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</si>
  <si>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</si>
  <si>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</si>
  <si>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</si>
  <si>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</si>
  <si>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</si>
  <si>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</si>
  <si>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</si>
  <si>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</si>
  <si>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</si>
  <si>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</si>
  <si>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</si>
  <si>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</si>
  <si>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</si>
  <si>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</si>
  <si>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</si>
  <si>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</si>
  <si>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</si>
  <si>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</si>
  <si>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</si>
  <si>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</si>
  <si>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</si>
  <si>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</si>
  <si>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</si>
  <si>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</si>
  <si>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</si>
  <si>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</si>
  <si>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</si>
  <si>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</si>
  <si>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</si>
  <si>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</si>
  <si>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</si>
  <si>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</si>
  <si>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</si>
  <si>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</si>
  <si>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</si>
  <si>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</si>
  <si>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</si>
  <si>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</si>
  <si>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</si>
  <si>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</si>
  <si>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</si>
  <si>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</si>
  <si>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</si>
  <si>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</si>
  <si>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</si>
  <si>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</si>
  <si>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</si>
  <si>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</si>
  <si>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</si>
  <si>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</si>
  <si>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</si>
  <si>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</si>
  <si>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</si>
  <si>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</si>
  <si>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</si>
  <si>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</si>
  <si>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</si>
  <si>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</si>
  <si>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</si>
  <si>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</si>
  <si>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</si>
  <si>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</si>
  <si>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</si>
  <si>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</si>
  <si>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</si>
  <si>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</si>
  <si>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</si>
  <si>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</si>
  <si>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</si>
  <si>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</si>
  <si>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</si>
  <si>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</si>
  <si>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</si>
  <si>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</si>
  <si>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</si>
  <si>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</si>
  <si>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</si>
  <si>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</si>
  <si>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</si>
  <si>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</si>
  <si>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</si>
  <si>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</si>
  <si>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</si>
  <si>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</si>
  <si>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</si>
  <si>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</si>
  <si>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</si>
  <si>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</si>
  <si>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</si>
  <si>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</si>
  <si>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</si>
  <si>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</si>
  <si>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</si>
  <si>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</si>
  <si>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</si>
  <si>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</si>
  <si>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</si>
  <si>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</si>
  <si>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</si>
  <si>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</si>
  <si>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</si>
  <si>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</si>
  <si>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</si>
  <si>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</si>
  <si>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</si>
  <si>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</si>
  <si>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</si>
  <si>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</si>
  <si>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</si>
  <si>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</si>
  <si>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</si>
  <si>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</si>
  <si>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</si>
  <si>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</si>
  <si>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</si>
  <si>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</si>
  <si>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</si>
  <si>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</si>
  <si>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</si>
  <si>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</si>
  <si>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</si>
  <si>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</si>
  <si>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</si>
  <si>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</si>
  <si>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</si>
  <si>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</si>
  <si>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</si>
  <si>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</si>
  <si>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</si>
  <si>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</si>
  <si>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</si>
  <si>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</si>
  <si>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</si>
  <si>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</si>
  <si>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</si>
  <si>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</si>
  <si>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</si>
  <si>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</si>
  <si>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</si>
  <si>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</si>
  <si>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</si>
  <si>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</si>
  <si>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</si>
  <si>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</si>
  <si>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</si>
  <si>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</si>
  <si>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</si>
  <si>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</si>
  <si>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</si>
  <si>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</si>
  <si>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</si>
  <si>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</si>
  <si>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</si>
  <si>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</si>
  <si>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</si>
  <si>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</si>
  <si>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</si>
  <si>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</si>
  <si>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</si>
  <si>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</si>
  <si>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</si>
  <si>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</si>
  <si>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</si>
  <si>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</si>
  <si>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</si>
  <si>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</si>
  <si>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</si>
  <si>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</si>
  <si>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</si>
  <si>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</si>
  <si>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</si>
  <si>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</si>
  <si>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</si>
  <si>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</si>
  <si>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</si>
  <si>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</si>
  <si>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</si>
  <si>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</si>
  <si>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</si>
  <si>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</si>
  <si>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</si>
  <si>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</si>
  <si>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</si>
  <si>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</si>
  <si>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</si>
  <si>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</si>
  <si>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</si>
  <si>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</si>
  <si>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</si>
  <si>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</si>
  <si>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</si>
  <si>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</si>
  <si>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</si>
  <si>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</si>
  <si>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</si>
  <si>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</si>
  <si>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</si>
  <si>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</si>
  <si>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</si>
  <si>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</si>
  <si>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</si>
  <si>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</si>
  <si>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</si>
  <si>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</si>
  <si>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</si>
  <si>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</si>
  <si>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</si>
  <si>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</si>
  <si>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</si>
  <si>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</si>
  <si>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</si>
  <si>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</si>
  <si>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</si>
  <si>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</si>
  <si>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</si>
  <si>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</si>
  <si>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</si>
  <si>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</si>
  <si>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</si>
  <si>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</si>
  <si>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</si>
  <si>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</si>
  <si>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</si>
  <si>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</si>
  <si>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</si>
  <si>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</si>
  <si>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</si>
  <si>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</si>
  <si>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</si>
  <si>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</si>
  <si>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</si>
  <si>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</si>
  <si>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</si>
  <si>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</si>
  <si>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</si>
  <si>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</si>
  <si>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</si>
  <si>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</si>
  <si>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</si>
  <si>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</si>
  <si>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</si>
  <si>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</si>
  <si>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</si>
  <si>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</si>
  <si>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</si>
  <si>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</si>
  <si>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</si>
  <si>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</si>
  <si>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</si>
  <si>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</si>
  <si>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</si>
  <si>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</si>
  <si>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</si>
  <si>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</si>
  <si>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</si>
  <si>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</si>
  <si>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</si>
  <si>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</si>
  <si>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</si>
  <si>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</si>
  <si>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</si>
  <si>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</si>
  <si>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</si>
  <si>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</si>
  <si>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</si>
  <si>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</si>
  <si>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</si>
  <si>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</si>
  <si>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</si>
  <si>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</si>
  <si>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</si>
  <si>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</si>
  <si>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</si>
  <si>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</si>
  <si>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</si>
  <si>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</si>
  <si>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</si>
  <si>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</si>
  <si>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</si>
  <si>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</si>
  <si>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</si>
  <si>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</si>
  <si>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</si>
  <si>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</si>
  <si>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</si>
  <si>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</si>
  <si>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</si>
  <si>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</si>
  <si>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</si>
  <si>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</si>
  <si>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</si>
  <si>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</si>
  <si>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</si>
  <si>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</si>
  <si>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</si>
  <si>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</si>
  <si>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</si>
  <si>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</si>
  <si>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</si>
  <si>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</si>
  <si>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</si>
  <si>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</si>
  <si>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</si>
  <si>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</si>
  <si>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</si>
  <si>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</si>
  <si>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</si>
  <si>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</si>
  <si>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</si>
  <si>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</si>
  <si>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</si>
  <si>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</si>
  <si>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</si>
  <si>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</si>
  <si>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</si>
  <si>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</si>
  <si>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</si>
  <si>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</si>
  <si>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</si>
  <si>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</si>
  <si>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</si>
  <si>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</si>
  <si>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</si>
  <si>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</si>
  <si>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</si>
  <si>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</si>
  <si>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</si>
  <si>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</si>
  <si>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</si>
  <si>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</si>
  <si>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</si>
  <si>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</si>
  <si>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</si>
  <si>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</si>
  <si>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</si>
  <si>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</si>
  <si>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</si>
  <si>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</si>
  <si>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</si>
  <si>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</si>
  <si>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</si>
  <si>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</si>
  <si>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</si>
  <si>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</si>
  <si>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</si>
  <si>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</si>
  <si>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</si>
  <si>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</si>
  <si>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</si>
  <si>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</si>
  <si>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</si>
  <si>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</si>
  <si>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</si>
  <si>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</si>
  <si>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</si>
  <si>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</si>
  <si>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</si>
  <si>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</si>
  <si>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</si>
  <si>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</si>
  <si>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</si>
  <si>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</si>
  <si>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</si>
  <si>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</si>
  <si>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</si>
  <si>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</si>
  <si>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</si>
  <si>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</si>
  <si>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</si>
  <si>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</si>
  <si>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</si>
  <si>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</si>
  <si>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</si>
  <si>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</si>
  <si>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</si>
  <si>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</si>
  <si>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</si>
  <si>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</si>
  <si>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</si>
  <si>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</si>
  <si>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</si>
  <si>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</si>
  <si>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</si>
  <si>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</si>
  <si>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</si>
  <si>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</si>
  <si>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</si>
  <si>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</si>
  <si>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</si>
  <si>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</si>
  <si>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</si>
  <si>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</si>
  <si>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</si>
  <si>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</si>
  <si>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</si>
  <si>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</si>
  <si>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</si>
  <si>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</si>
  <si>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</si>
  <si>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</si>
  <si>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</si>
  <si>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</si>
  <si>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</si>
  <si>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</si>
  <si>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</si>
  <si>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</si>
  <si>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</si>
  <si>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</si>
  <si>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</si>
  <si>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</si>
  <si>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</si>
  <si>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</si>
  <si>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</si>
  <si>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</si>
  <si>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</si>
  <si>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</si>
  <si>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</si>
  <si>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</si>
  <si>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</si>
  <si>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</si>
  <si>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</si>
  <si>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</si>
  <si>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</si>
  <si>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</si>
  <si>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</si>
  <si>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</si>
  <si>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</si>
  <si>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</si>
  <si>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</si>
  <si>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</si>
  <si>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</si>
  <si>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</si>
  <si>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</si>
  <si>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</si>
  <si>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</si>
  <si>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</si>
  <si>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</si>
  <si>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</si>
  <si>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</si>
  <si>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</si>
  <si>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</si>
  <si>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</si>
  <si>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</si>
  <si>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</si>
  <si>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</si>
  <si>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</si>
  <si>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</si>
  <si>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</si>
  <si>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</si>
  <si>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</si>
  <si>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</si>
  <si>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</si>
  <si>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</si>
  <si>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</si>
  <si>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</si>
  <si>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</si>
  <si>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</si>
  <si>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</si>
  <si>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</si>
  <si>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</si>
  <si>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</si>
  <si>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</si>
  <si>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</si>
  <si>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</si>
  <si>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</si>
  <si>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</si>
  <si>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</si>
  <si>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</si>
  <si>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</si>
  <si>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</si>
  <si>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</si>
  <si>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</si>
  <si>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</si>
  <si>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</si>
  <si>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</si>
  <si>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</si>
  <si>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</si>
  <si>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</si>
  <si>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</si>
  <si>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</si>
  <si>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</si>
  <si>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</si>
  <si>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</si>
  <si>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</si>
  <si>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</si>
  <si>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</si>
  <si>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</si>
  <si>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</si>
  <si>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</si>
  <si>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</si>
  <si>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</si>
  <si>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</si>
  <si>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</si>
  <si>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</si>
  <si>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</si>
  <si>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</si>
  <si>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</si>
  <si>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</si>
  <si>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</si>
  <si>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</si>
  <si>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</si>
  <si>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</si>
  <si>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</si>
  <si>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</si>
  <si>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</si>
  <si>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</si>
  <si>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</si>
  <si>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</si>
  <si>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</si>
  <si>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</si>
  <si>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</si>
  <si>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</si>
  <si>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</si>
  <si>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</si>
  <si>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</si>
  <si>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</si>
  <si>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</si>
  <si>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</si>
  <si>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</si>
  <si>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</si>
  <si>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</si>
  <si>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</si>
  <si>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</si>
  <si>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</si>
  <si>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</si>
  <si>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</si>
  <si>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</si>
  <si>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</si>
  <si>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</si>
  <si>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</si>
  <si>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</si>
  <si>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</si>
  <si>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</si>
  <si>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</si>
  <si>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</si>
  <si>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</si>
  <si>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</si>
  <si>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</si>
  <si>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</si>
  <si>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</si>
  <si>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</si>
  <si>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</si>
  <si>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</si>
  <si>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</si>
  <si>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</si>
  <si>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</si>
  <si>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</si>
  <si>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</si>
  <si>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</si>
  <si>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</si>
  <si>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</si>
  <si>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</si>
  <si>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</si>
  <si>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</si>
  <si>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</si>
  <si>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</si>
  <si>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</si>
  <si>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</si>
  <si>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</si>
  <si>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</si>
  <si>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</si>
  <si>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</si>
  <si>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</si>
  <si>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</si>
  <si>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</si>
  <si>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</si>
  <si>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</si>
  <si>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</si>
  <si>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</si>
  <si>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</si>
  <si>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</si>
  <si>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</si>
  <si>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</si>
  <si>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</si>
  <si>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</si>
  <si>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</si>
  <si>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</si>
  <si>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</si>
  <si>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</si>
  <si>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</si>
  <si>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</si>
  <si>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</si>
  <si>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</si>
  <si>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</si>
  <si>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</si>
  <si>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</si>
  <si>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</si>
  <si>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</si>
  <si>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</si>
  <si>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</si>
  <si>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</si>
  <si>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</si>
  <si>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</si>
  <si>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</si>
  <si>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</si>
  <si>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</si>
  <si>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</si>
  <si>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</si>
  <si>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</si>
  <si>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</si>
  <si>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</si>
  <si>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</si>
  <si>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</si>
  <si>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</si>
  <si>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</si>
  <si>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</si>
  <si>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</si>
  <si>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</si>
  <si>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</si>
  <si>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</si>
  <si>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</si>
  <si>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</si>
  <si>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</si>
  <si>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</si>
  <si>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</si>
  <si>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</si>
  <si>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</si>
  <si>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</si>
  <si>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</si>
  <si>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</si>
  <si>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</si>
  <si>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</si>
  <si>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</si>
  <si>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</si>
  <si>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</si>
  <si>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</si>
  <si>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</si>
  <si>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</si>
  <si>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</si>
  <si>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</si>
  <si>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</si>
  <si>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</si>
  <si>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</si>
  <si>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</si>
  <si>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</si>
  <si>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</si>
  <si>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</si>
  <si>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</si>
  <si>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</si>
  <si>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</si>
  <si>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</si>
  <si>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</si>
  <si>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</si>
  <si>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</si>
  <si>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</si>
  <si>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</si>
  <si>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</si>
  <si>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</si>
  <si>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</si>
  <si>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</si>
  <si>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</si>
  <si>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</si>
  <si>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</si>
  <si>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</si>
  <si>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</si>
  <si>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</si>
  <si>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</si>
  <si>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</si>
  <si>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</si>
  <si>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</si>
  <si>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</si>
  <si>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</si>
  <si>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</si>
  <si>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</si>
  <si>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</si>
  <si>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</si>
  <si>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</si>
  <si>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</si>
  <si>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</si>
  <si>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</si>
  <si>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</si>
  <si>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</si>
  <si>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</si>
  <si>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</si>
  <si>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</si>
  <si>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</si>
  <si>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</si>
  <si>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</si>
  <si>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</si>
  <si>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</si>
  <si>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</si>
  <si>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</si>
  <si>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</si>
  <si>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</si>
  <si>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</si>
  <si>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</si>
  <si>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</si>
  <si>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</si>
  <si>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</si>
  <si>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</si>
  <si>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</si>
  <si>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</si>
  <si>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</si>
  <si>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</si>
  <si>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</si>
  <si>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</si>
  <si>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</si>
  <si>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</si>
  <si>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</si>
  <si>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</si>
  <si>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</si>
  <si>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</si>
  <si>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</si>
  <si>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</si>
  <si>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</si>
  <si>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</si>
  <si>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</si>
  <si>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</si>
  <si>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</si>
  <si>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</si>
  <si>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</si>
  <si>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</si>
  <si>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</si>
  <si>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</si>
  <si>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</si>
  <si>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</si>
  <si>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</si>
  <si>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</si>
  <si>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</si>
  <si>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</si>
  <si>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</si>
  <si>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</si>
  <si>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</si>
  <si>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</si>
  <si>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</si>
  <si>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</si>
  <si>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</si>
  <si>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</si>
  <si>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</si>
  <si>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</si>
  <si>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</si>
  <si>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</si>
  <si>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</si>
  <si>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</si>
  <si>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</si>
  <si>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</si>
  <si>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</si>
  <si>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</si>
  <si>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</si>
  <si>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</si>
  <si>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</si>
  <si>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</si>
  <si>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</si>
  <si>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</si>
  <si>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</si>
  <si>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</si>
  <si>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</si>
  <si>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</si>
  <si>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</si>
  <si>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</si>
  <si>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</si>
  <si>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</si>
  <si>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</si>
  <si>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</si>
  <si>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</si>
  <si>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</si>
  <si>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</si>
  <si>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</si>
  <si>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</si>
  <si>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</si>
  <si>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</si>
  <si>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</si>
  <si>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</si>
  <si>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</si>
  <si>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</si>
  <si>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</si>
  <si>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</si>
  <si>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</si>
  <si>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</si>
  <si>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</si>
  <si>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</si>
  <si>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</si>
  <si>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</si>
  <si>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</si>
  <si>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</si>
  <si>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</si>
  <si>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</si>
  <si>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</si>
  <si>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</si>
  <si>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</si>
  <si>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</si>
  <si>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</si>
  <si>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</si>
  <si>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</si>
  <si>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</si>
  <si>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</si>
  <si>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</si>
  <si>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</si>
  <si>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</si>
  <si>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</si>
  <si>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</si>
  <si>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</si>
  <si>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</si>
  <si>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</si>
  <si>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</si>
  <si>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</si>
  <si>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</si>
  <si>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</si>
  <si>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</si>
  <si>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</si>
  <si>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</si>
  <si>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</si>
  <si>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</si>
  <si>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</si>
  <si>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</si>
  <si>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</si>
  <si>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</si>
  <si>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</si>
  <si>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</si>
  <si>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</si>
  <si>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</si>
  <si>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</si>
  <si>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</si>
  <si>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</si>
  <si>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</si>
  <si>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</si>
  <si>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</si>
  <si>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</si>
  <si>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</si>
  <si>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</si>
  <si>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</si>
  <si>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</si>
  <si>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</si>
  <si>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</si>
  <si>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</si>
  <si>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</si>
  <si>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</si>
  <si>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</si>
  <si>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</si>
  <si>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</si>
  <si>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</si>
  <si>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</si>
  <si>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</si>
  <si>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</si>
  <si>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</si>
  <si>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</si>
  <si>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</si>
  <si>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</si>
  <si>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</si>
  <si>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</si>
  <si>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</si>
  <si>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</si>
  <si>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</si>
  <si>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</si>
  <si>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</si>
  <si>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</si>
  <si>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</si>
  <si>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</si>
  <si>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</si>
  <si>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</si>
  <si>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</si>
  <si>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</si>
  <si>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</si>
  <si>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</si>
  <si>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</si>
  <si>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</si>
  <si>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</si>
  <si>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</si>
  <si>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</si>
  <si>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</si>
  <si>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</si>
  <si>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</si>
  <si>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</si>
  <si>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</si>
  <si>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</si>
  <si>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</si>
  <si>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</si>
  <si>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</si>
  <si>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</si>
  <si>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</si>
  <si>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</si>
  <si>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</si>
  <si>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</si>
  <si>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</si>
  <si>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</si>
  <si>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</si>
  <si>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</si>
  <si>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</si>
  <si>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</si>
  <si>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</si>
  <si>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</si>
  <si>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</si>
  <si>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</si>
  <si>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</si>
  <si>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</si>
  <si>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</si>
  <si>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</si>
  <si>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</si>
  <si>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</si>
  <si>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</si>
  <si>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</si>
  <si>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</si>
  <si>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</si>
  <si>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</si>
  <si>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</si>
  <si>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</si>
  <si>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</si>
  <si>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</si>
  <si>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</si>
  <si>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</si>
  <si>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</si>
  <si>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</si>
  <si>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</si>
  <si>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</si>
  <si>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</si>
  <si>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</si>
  <si>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</si>
  <si>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</si>
  <si>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</si>
  <si>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</si>
  <si>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</si>
  <si>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</si>
  <si>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</si>
  <si>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</si>
  <si>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</si>
  <si>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</si>
  <si>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</si>
  <si>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</si>
  <si>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</si>
  <si>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</si>
  <si>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</si>
  <si>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</si>
  <si>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</si>
  <si>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</si>
  <si>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</si>
  <si>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</si>
  <si>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</si>
  <si>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</si>
  <si>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</si>
  <si>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</si>
  <si>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</si>
  <si>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</si>
  <si>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</si>
  <si>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</si>
  <si>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</si>
  <si>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</si>
  <si>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</si>
  <si>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</si>
  <si>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</si>
  <si>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</si>
  <si>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</si>
  <si>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</si>
  <si>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</si>
  <si>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</si>
  <si>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</si>
  <si>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</si>
  <si>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</si>
  <si>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</si>
  <si>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</si>
  <si>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</si>
  <si>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</si>
  <si>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</si>
  <si>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</si>
  <si>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</si>
  <si>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</si>
  <si>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</si>
  <si>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</si>
  <si>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</si>
  <si>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</si>
  <si>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</si>
  <si>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</si>
  <si>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</si>
  <si>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</si>
  <si>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</si>
  <si>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</si>
  <si>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</si>
  <si>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</si>
  <si>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</si>
  <si>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</si>
  <si>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</si>
  <si>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</si>
  <si>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</si>
  <si>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</si>
  <si>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</si>
  <si>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</si>
  <si>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</si>
  <si>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</si>
  <si>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</si>
  <si>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</si>
  <si>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</si>
  <si>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</si>
  <si>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</si>
  <si>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</si>
  <si>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</si>
  <si>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</si>
  <si>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</si>
  <si>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</si>
  <si>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</si>
  <si>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</si>
  <si>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</si>
  <si>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</si>
  <si>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</si>
  <si>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</si>
  <si>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</si>
  <si>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</si>
  <si>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</si>
  <si>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</si>
  <si>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</si>
  <si>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</si>
  <si>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</si>
  <si>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</si>
  <si>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</si>
  <si>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</si>
  <si>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</si>
  <si>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</si>
  <si>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</si>
  <si>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</si>
  <si>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</si>
  <si>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</si>
  <si>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</si>
  <si>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</si>
  <si>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</si>
  <si>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</si>
  <si>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</si>
  <si>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</si>
  <si>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</si>
  <si>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</si>
  <si>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</si>
  <si>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</si>
  <si>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</si>
  <si>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</si>
  <si>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</si>
  <si>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</si>
  <si>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</si>
  <si>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</si>
  <si>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</si>
  <si>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</si>
  <si>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</si>
  <si>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</si>
  <si>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</si>
  <si>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</si>
  <si>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</si>
  <si>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</si>
  <si>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</si>
  <si>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</si>
  <si>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</si>
  <si>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</si>
  <si>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</si>
  <si>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</si>
  <si>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</si>
  <si>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</si>
  <si>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</si>
  <si>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</si>
  <si>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</si>
  <si>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</si>
  <si>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</si>
  <si>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</si>
  <si>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</si>
  <si>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</si>
  <si>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</si>
  <si>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</si>
  <si>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</si>
  <si>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</si>
  <si>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</si>
  <si>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</si>
  <si>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</si>
  <si>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</si>
  <si>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</si>
  <si>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</si>
  <si>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</si>
  <si>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</si>
  <si>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</si>
  <si>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</si>
  <si>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</si>
  <si>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</si>
  <si>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</si>
  <si>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</si>
  <si>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</si>
  <si>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</si>
  <si>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</si>
  <si>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</si>
  <si>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</si>
  <si>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</si>
  <si>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</si>
  <si>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</si>
  <si>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</si>
  <si>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</si>
  <si>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</si>
  <si>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</si>
  <si>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</si>
  <si>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</si>
  <si>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</si>
  <si>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</si>
  <si>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</si>
  <si>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</si>
  <si>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</si>
  <si>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</si>
  <si>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</si>
  <si>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</si>
  <si>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</si>
  <si>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</si>
  <si>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</si>
  <si>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</si>
  <si>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</si>
  <si>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</si>
  <si>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</si>
  <si>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</si>
  <si>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</si>
  <si>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</si>
  <si>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</si>
  <si>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</si>
  <si>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</si>
  <si>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</si>
  <si>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</si>
  <si>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</si>
  <si>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</si>
  <si>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</si>
  <si>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</si>
  <si>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</si>
  <si>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</si>
  <si>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</si>
  <si>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</si>
  <si>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</si>
  <si>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</si>
  <si>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</si>
  <si>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</si>
  <si>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</si>
  <si>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</si>
  <si>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</si>
  <si>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</si>
  <si>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</si>
  <si>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</si>
  <si>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</si>
  <si>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</si>
  <si>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</si>
  <si>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</si>
  <si>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</si>
  <si>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</si>
  <si>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</si>
  <si>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</si>
  <si>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</si>
  <si>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</si>
  <si>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</si>
  <si>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</si>
  <si>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</si>
  <si>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</si>
  <si>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</si>
  <si>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</si>
  <si>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</si>
  <si>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</si>
  <si>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</si>
  <si>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</si>
  <si>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</si>
  <si>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</si>
  <si>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</si>
  <si>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</si>
  <si>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</si>
  <si>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</si>
  <si>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</si>
  <si>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</si>
  <si>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</si>
  <si>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</si>
  <si>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</si>
  <si>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</si>
  <si>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</si>
  <si>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</si>
  <si>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</si>
  <si>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</si>
  <si>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</si>
  <si>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</si>
  <si>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</si>
  <si>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</si>
  <si>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</si>
  <si>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</si>
  <si>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</si>
  <si>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</si>
  <si>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</si>
  <si>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</si>
  <si>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</si>
  <si>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</si>
  <si>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</si>
  <si>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</si>
  <si>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</si>
  <si>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</si>
  <si>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</si>
  <si>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</si>
  <si>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</si>
  <si>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</si>
  <si>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</si>
  <si>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</si>
  <si>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</si>
  <si>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</si>
  <si>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</si>
  <si>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</si>
  <si>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</si>
  <si>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</si>
  <si>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</si>
  <si>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</si>
  <si>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</si>
  <si>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</si>
  <si>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</si>
  <si>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</si>
  <si>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</si>
  <si>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</si>
  <si>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</si>
  <si>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</si>
  <si>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</si>
  <si>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</si>
  <si>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</si>
  <si>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</si>
  <si>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</si>
  <si>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</si>
  <si>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</si>
  <si>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</si>
  <si>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</si>
  <si>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</si>
  <si>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</si>
  <si>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</si>
  <si>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</si>
  <si>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</si>
  <si>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</si>
  <si>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</si>
  <si>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</si>
  <si>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</si>
  <si>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</si>
  <si>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</si>
  <si>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</si>
  <si>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</si>
  <si>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</si>
  <si>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</si>
  <si>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</si>
  <si>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</si>
  <si>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</si>
  <si>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</si>
  <si>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</si>
  <si>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</si>
  <si>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</si>
  <si>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</si>
  <si>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</si>
  <si>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</si>
  <si>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</si>
  <si>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</si>
  <si>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</si>
  <si>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</si>
  <si>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</si>
  <si>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</si>
  <si>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</si>
  <si>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</si>
  <si>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</si>
  <si>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</si>
  <si>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</si>
  <si>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</si>
  <si>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</si>
  <si>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</si>
  <si>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</si>
  <si>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</si>
  <si>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</si>
  <si>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</si>
  <si>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</si>
  <si>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</si>
  <si>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</si>
  <si>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</si>
  <si>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</si>
  <si>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</si>
  <si>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</si>
  <si>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</si>
  <si>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</si>
  <si>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</si>
  <si>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</si>
  <si>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</si>
  <si>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</si>
  <si>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</si>
  <si>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</si>
  <si>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</si>
  <si>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</si>
  <si>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</si>
  <si>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</si>
  <si>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</si>
  <si>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</si>
  <si>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</si>
  <si>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</si>
  <si>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</si>
  <si>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</si>
  <si>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</si>
  <si>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</si>
  <si>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</si>
  <si>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</si>
  <si>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</si>
  <si>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</si>
  <si>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</si>
  <si>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</si>
  <si>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</si>
  <si>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</si>
  <si>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</si>
  <si>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</si>
  <si>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</si>
  <si>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</si>
  <si>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</si>
  <si>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</si>
  <si>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</si>
  <si>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</si>
  <si>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</si>
  <si>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</si>
  <si>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</si>
  <si>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</si>
  <si>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</si>
  <si>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</si>
  <si>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</si>
  <si>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</si>
  <si>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</si>
  <si>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</si>
  <si>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</si>
  <si>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</si>
  <si>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</si>
  <si>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</si>
  <si>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</si>
  <si>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</si>
  <si>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</si>
  <si>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</si>
  <si>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</si>
  <si>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</si>
  <si>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</si>
  <si>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</si>
  <si>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</si>
  <si>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</si>
  <si>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</si>
  <si>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</si>
  <si>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</si>
  <si>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</si>
  <si>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</si>
  <si>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</si>
  <si>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</si>
  <si>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</si>
  <si>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</si>
  <si>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</si>
  <si>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</si>
  <si>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</si>
  <si>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</si>
  <si>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</si>
  <si>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</si>
  <si>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</si>
  <si>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</si>
  <si>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</si>
  <si>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</si>
  <si>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</si>
  <si>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</si>
  <si>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</si>
  <si>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</si>
  <si>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</si>
  <si>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</si>
  <si>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</si>
  <si>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</si>
  <si>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</si>
  <si>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</si>
  <si>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</si>
  <si>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</si>
  <si>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</si>
  <si>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</si>
  <si>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</si>
  <si>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</si>
  <si>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</si>
  <si>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</si>
  <si>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</si>
  <si>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</si>
  <si>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</si>
  <si>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</si>
  <si>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</si>
  <si>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</si>
  <si>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</si>
  <si>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</si>
  <si>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</si>
  <si>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</si>
  <si>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</si>
  <si>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</si>
  <si>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</si>
  <si>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</si>
  <si>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</si>
  <si>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</si>
  <si>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</si>
  <si>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</si>
  <si>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</si>
  <si>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</si>
  <si>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</si>
  <si>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</si>
  <si>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</si>
  <si>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</si>
  <si>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</si>
  <si>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</si>
  <si>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</si>
  <si>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</si>
  <si>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</si>
  <si>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</si>
  <si>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</si>
  <si>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</si>
  <si>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</si>
  <si>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</si>
  <si>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</si>
  <si>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</si>
  <si>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</si>
  <si>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</si>
  <si>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</si>
  <si>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</si>
  <si>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</si>
  <si>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</si>
  <si>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</si>
  <si>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</si>
  <si>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</si>
  <si>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</si>
  <si>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</si>
  <si>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</si>
  <si>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</si>
  <si>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</si>
  <si>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</si>
  <si>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</si>
  <si>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</si>
  <si>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</si>
  <si>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</si>
  <si>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</si>
  <si>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</si>
  <si>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</si>
  <si>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</si>
  <si>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</si>
  <si>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</si>
  <si>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</si>
  <si>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</si>
  <si>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</si>
  <si>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</si>
  <si>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</si>
  <si>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</si>
  <si>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</si>
  <si>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</si>
  <si>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</si>
  <si>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</si>
  <si>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</si>
  <si>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</si>
  <si>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</si>
  <si>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</si>
  <si>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</si>
  <si>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</si>
  <si>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</si>
  <si>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</si>
  <si>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</si>
  <si>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</si>
  <si>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</si>
  <si>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</si>
  <si>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</si>
  <si>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</si>
  <si>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</si>
  <si>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</si>
  <si>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</si>
  <si>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</si>
  <si>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</si>
  <si>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</si>
  <si>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</si>
  <si>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</si>
  <si>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</si>
  <si>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</si>
  <si>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</si>
  <si>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</si>
  <si>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</si>
  <si>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</si>
  <si>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</si>
  <si>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</si>
  <si>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</si>
  <si>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</si>
  <si>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</si>
  <si>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</si>
  <si>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</si>
  <si>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</si>
  <si>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</si>
  <si>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</si>
  <si>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</si>
  <si>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</si>
  <si>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</si>
  <si>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</si>
  <si>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</si>
  <si>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</si>
  <si>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</si>
  <si>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</si>
  <si>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</si>
  <si>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</si>
  <si>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</si>
  <si>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</si>
  <si>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</si>
  <si>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</si>
  <si>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</si>
  <si>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</si>
  <si>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</si>
  <si>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</si>
  <si>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</si>
  <si>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</si>
  <si>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</si>
  <si>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</si>
  <si>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</si>
  <si>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</si>
  <si>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</si>
  <si>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</si>
  <si>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</si>
  <si>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</si>
  <si>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</si>
  <si>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</si>
  <si>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</si>
  <si>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</si>
  <si>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</si>
  <si>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</si>
  <si>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</si>
  <si>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</si>
  <si>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</si>
  <si>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</si>
  <si>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</si>
  <si>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</si>
  <si>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</si>
  <si>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</si>
  <si>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</si>
  <si>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</si>
  <si>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</si>
  <si>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</si>
  <si>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</si>
  <si>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</si>
  <si>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</si>
  <si>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</si>
  <si>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</si>
  <si>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</si>
  <si>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</si>
  <si>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</si>
  <si>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</si>
  <si>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</si>
  <si>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</si>
  <si>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</si>
  <si>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</si>
  <si>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</si>
  <si>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</si>
  <si>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</si>
  <si>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</si>
  <si>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</si>
  <si>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</si>
  <si>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</si>
  <si>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</si>
  <si>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</si>
  <si>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</si>
  <si>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</si>
  <si>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</si>
  <si>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</si>
  <si>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</si>
  <si>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</si>
  <si>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</si>
  <si>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</si>
  <si>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</si>
  <si>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</si>
  <si>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</si>
  <si>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</si>
  <si>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</si>
  <si>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</si>
  <si>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</si>
  <si>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</si>
  <si>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</si>
  <si>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</si>
  <si>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</si>
  <si>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</si>
  <si>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</si>
  <si>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</si>
  <si>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</si>
  <si>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</si>
  <si>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</si>
  <si>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</si>
  <si>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</si>
  <si>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</si>
  <si>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</si>
  <si>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</si>
  <si>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</si>
  <si>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</si>
  <si>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</si>
  <si>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</si>
  <si>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</si>
  <si>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</si>
  <si>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</si>
  <si>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</si>
  <si>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</si>
  <si>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</si>
  <si>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</si>
  <si>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</si>
  <si>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</si>
  <si>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</si>
  <si>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</si>
  <si>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</si>
  <si>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</si>
  <si>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</si>
  <si>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</si>
  <si>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</si>
  <si>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</si>
  <si>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</si>
  <si>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</si>
  <si>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</si>
  <si>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</si>
  <si>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</si>
  <si>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</si>
  <si>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</si>
  <si>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</si>
  <si>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</si>
  <si>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</si>
  <si>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</si>
  <si>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</si>
  <si>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</si>
  <si>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</si>
  <si>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</si>
  <si>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</si>
  <si>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</si>
  <si>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</si>
  <si>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</si>
  <si>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</si>
  <si>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</si>
  <si>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</si>
  <si>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</si>
  <si>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</si>
  <si>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</si>
  <si>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</si>
  <si>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</si>
  <si>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</si>
  <si>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</si>
  <si>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</si>
  <si>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</si>
  <si>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</si>
  <si>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</si>
  <si>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</si>
  <si>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</si>
  <si>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</si>
  <si>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</si>
  <si>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</si>
  <si>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</si>
  <si>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</si>
  <si>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</si>
  <si>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</si>
  <si>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</si>
  <si>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</si>
  <si>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</si>
  <si>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</si>
  <si>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</si>
  <si>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</si>
  <si>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</si>
  <si>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</si>
  <si>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</si>
  <si>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</si>
  <si>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</si>
  <si>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</si>
  <si>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</si>
  <si>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</si>
  <si>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</si>
  <si>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</si>
  <si>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</si>
  <si>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</si>
  <si>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</si>
  <si>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</si>
  <si>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</si>
  <si>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</si>
  <si>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</si>
  <si>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</si>
  <si>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</si>
  <si>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</si>
  <si>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</si>
  <si>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</si>
  <si>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</si>
  <si>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</si>
  <si>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</si>
  <si>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</si>
  <si>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</si>
  <si>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</si>
  <si>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</si>
  <si>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</si>
  <si>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</si>
  <si>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</si>
  <si>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</si>
  <si>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</si>
  <si>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</si>
  <si>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</si>
  <si>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</si>
  <si>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</si>
  <si>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</si>
  <si>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</si>
  <si>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</si>
  <si>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</si>
  <si>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</si>
  <si>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</si>
  <si>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</si>
  <si>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</si>
  <si>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</si>
  <si>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</si>
  <si>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</si>
  <si>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</si>
  <si>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</si>
  <si>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</si>
  <si>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</si>
  <si>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</si>
  <si>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</si>
  <si>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</si>
  <si>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</si>
  <si>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</si>
  <si>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</si>
  <si>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</si>
  <si>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</si>
  <si>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</si>
  <si>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</si>
  <si>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</si>
  <si>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</si>
  <si>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</si>
  <si>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</si>
  <si>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</si>
  <si>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</si>
  <si>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</si>
  <si>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</si>
  <si>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</si>
  <si>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</si>
  <si>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</si>
  <si>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</si>
  <si>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</si>
  <si>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</si>
  <si>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</si>
  <si>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</si>
  <si>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</si>
  <si>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</si>
  <si>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</si>
  <si>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</si>
  <si>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</si>
  <si>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</si>
  <si>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</si>
  <si>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</si>
  <si>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</si>
  <si>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</si>
  <si>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</si>
  <si>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</si>
  <si>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</si>
  <si>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</si>
  <si>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</si>
  <si>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</si>
  <si>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</si>
  <si>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</si>
  <si>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</si>
  <si>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</si>
  <si>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</si>
  <si>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</si>
  <si>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</si>
  <si>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</si>
  <si>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</si>
  <si>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</si>
  <si>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</si>
  <si>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</si>
  <si>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</si>
  <si>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</si>
  <si>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</si>
  <si>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</si>
  <si>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</si>
  <si>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</si>
  <si>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</si>
  <si>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</si>
  <si>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</si>
  <si>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</si>
  <si>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</si>
  <si>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</si>
  <si>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</si>
  <si>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</si>
  <si>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</si>
  <si>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</si>
  <si>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</si>
  <si>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</si>
  <si>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</si>
  <si>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</si>
  <si>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</si>
  <si>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</si>
  <si>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</si>
  <si>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</si>
  <si>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</si>
  <si>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</si>
  <si>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</si>
  <si>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</si>
  <si>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</si>
  <si>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</si>
  <si>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</si>
  <si>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</si>
  <si>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</si>
  <si>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</si>
  <si>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</si>
  <si>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</si>
  <si>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</si>
  <si>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</si>
  <si>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</si>
  <si>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</si>
  <si>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</si>
  <si>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</si>
  <si>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</si>
  <si>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</si>
  <si>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</si>
  <si>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</si>
  <si>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</si>
  <si>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</si>
  <si>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</si>
  <si>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</si>
  <si>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</si>
  <si>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</si>
  <si>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</si>
  <si>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</si>
  <si>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</si>
  <si>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</si>
  <si>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</si>
  <si>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</si>
  <si>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</si>
  <si>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</si>
  <si>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</si>
  <si>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</si>
  <si>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</si>
  <si>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</si>
  <si>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</si>
  <si>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</si>
  <si>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</si>
  <si>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</si>
  <si>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</si>
  <si>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</si>
  <si>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</si>
  <si>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</si>
  <si>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</si>
  <si>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</si>
  <si>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</si>
  <si>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</si>
  <si>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</si>
  <si>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</si>
  <si>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</si>
  <si>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</si>
  <si>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</si>
  <si>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</si>
  <si>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</si>
  <si>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</si>
  <si>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</si>
  <si>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</si>
  <si>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</si>
  <si>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</si>
  <si>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</si>
  <si>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</si>
  <si>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</si>
  <si>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</si>
  <si>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</si>
  <si>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</si>
  <si>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</si>
  <si>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</si>
  <si>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</si>
  <si>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</si>
  <si>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</si>
  <si>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</si>
  <si>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</si>
  <si>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</si>
  <si>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</si>
  <si>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</si>
  <si>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</si>
  <si>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</si>
  <si>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</si>
  <si>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</si>
  <si>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</si>
  <si>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</si>
  <si>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</si>
  <si>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</si>
  <si>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</si>
  <si>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</si>
  <si>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</si>
  <si>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</si>
  <si>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</si>
  <si>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</si>
  <si>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</si>
  <si>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</si>
  <si>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</si>
  <si>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</si>
  <si>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</si>
  <si>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</si>
  <si>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</si>
  <si>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</si>
  <si>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</si>
  <si>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</si>
  <si>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</si>
  <si>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</si>
  <si>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</si>
  <si>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</si>
  <si>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</si>
  <si>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</si>
  <si>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</si>
  <si>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</si>
  <si>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</si>
  <si>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</si>
  <si>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</si>
  <si>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</si>
  <si>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</si>
  <si>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</si>
  <si>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</si>
  <si>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</si>
  <si>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</si>
  <si>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</si>
  <si>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</si>
  <si>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</si>
  <si>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</si>
  <si>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</si>
  <si>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</si>
  <si>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</si>
  <si>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</si>
  <si>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</si>
  <si>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</si>
  <si>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</si>
  <si>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</si>
  <si>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</si>
  <si>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</si>
  <si>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</si>
  <si>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</si>
  <si>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</si>
  <si>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</si>
  <si>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</si>
  <si>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</si>
  <si>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</si>
  <si>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</si>
  <si>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</si>
  <si>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</si>
  <si>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</si>
  <si>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</si>
  <si>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</si>
  <si>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</si>
  <si>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</si>
  <si>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</si>
  <si>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</si>
  <si>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</si>
  <si>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</si>
  <si>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</si>
  <si>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</si>
  <si>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</si>
  <si>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</si>
  <si>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</si>
  <si>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</si>
  <si>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</si>
  <si>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</si>
  <si>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</si>
  <si>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</si>
  <si>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</si>
  <si>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</si>
  <si>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</si>
  <si>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</si>
  <si>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</si>
  <si>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</si>
  <si>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</si>
  <si>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</si>
  <si>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</si>
  <si>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</si>
  <si>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</si>
  <si>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</si>
  <si>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</si>
  <si>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</si>
  <si>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</si>
  <si>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</si>
  <si>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</si>
  <si>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</si>
  <si>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</si>
  <si>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</si>
  <si>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</si>
  <si>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</si>
  <si>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</si>
  <si>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</si>
  <si>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</si>
  <si>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</si>
  <si>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</si>
  <si>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</si>
  <si>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</si>
  <si>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</si>
  <si>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</si>
  <si>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</si>
  <si>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</si>
  <si>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</si>
  <si>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</si>
  <si>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</si>
  <si>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</si>
  <si>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</si>
  <si>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</si>
  <si>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</si>
  <si>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</si>
  <si>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</si>
  <si>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</si>
  <si>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</si>
  <si>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</si>
  <si>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</si>
  <si>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</si>
  <si>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</si>
  <si>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</si>
  <si>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</si>
  <si>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</si>
  <si>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</si>
  <si>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</si>
  <si>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</si>
  <si>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</si>
  <si>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</si>
  <si>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</si>
  <si>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</si>
  <si>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</si>
  <si>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</si>
  <si>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</si>
  <si>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</si>
  <si>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</si>
  <si>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</si>
  <si>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</si>
  <si>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</si>
  <si>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</si>
  <si>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</si>
  <si>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</si>
  <si>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</si>
  <si>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</si>
  <si>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</si>
  <si>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</si>
  <si>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</si>
  <si>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</si>
  <si>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</si>
  <si>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</si>
  <si>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</si>
  <si>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</si>
  <si>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</si>
  <si>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</si>
  <si>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</si>
  <si>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</si>
  <si>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</si>
  <si>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</si>
  <si>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</si>
  <si>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</si>
  <si>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</si>
  <si>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</si>
  <si>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</si>
  <si>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</si>
  <si>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</si>
  <si>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</si>
  <si>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</si>
  <si>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</si>
  <si>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</si>
  <si>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</si>
  <si>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</si>
  <si>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</si>
  <si>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</si>
  <si>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</si>
  <si>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</si>
  <si>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</si>
  <si>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</si>
  <si>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</si>
  <si>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</si>
  <si>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</si>
  <si>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</si>
  <si>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</si>
  <si>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</si>
  <si>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</si>
  <si>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</si>
  <si>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</si>
  <si>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</si>
  <si>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</si>
  <si>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</si>
  <si>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</si>
  <si>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</si>
  <si>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</si>
  <si>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</si>
  <si>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</si>
  <si>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</si>
  <si>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</si>
  <si>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</si>
  <si>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</si>
  <si>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</si>
  <si>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</si>
  <si>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</si>
  <si>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</si>
  <si>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</si>
  <si>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</si>
  <si>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</si>
  <si>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</si>
  <si>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</si>
  <si>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</si>
  <si>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</si>
  <si>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</si>
  <si>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</si>
  <si>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</si>
  <si>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</si>
  <si>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</si>
  <si>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</si>
  <si>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</si>
  <si>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</si>
  <si>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</si>
  <si>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</si>
  <si>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</si>
  <si>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</si>
  <si>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</si>
  <si>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</si>
  <si>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</si>
  <si>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</si>
  <si>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</si>
  <si>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</si>
  <si>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</si>
  <si>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</si>
  <si>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</si>
  <si>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</si>
  <si>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</si>
  <si>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</si>
  <si>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</si>
  <si>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</si>
  <si>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</si>
  <si>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</si>
  <si>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</si>
  <si>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</si>
  <si>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</si>
  <si>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</si>
  <si>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</si>
  <si>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</si>
  <si>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</si>
  <si>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</si>
  <si>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</si>
  <si>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</si>
  <si>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</si>
  <si>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</si>
  <si>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</si>
  <si>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</si>
  <si>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</si>
  <si>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</si>
  <si>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</si>
  <si>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</si>
  <si>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</si>
  <si>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</si>
  <si>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</si>
  <si>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</si>
  <si>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</si>
  <si>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</si>
  <si>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</si>
  <si>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</si>
  <si>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</si>
  <si>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</si>
  <si>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</si>
  <si>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</si>
  <si>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</si>
  <si>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</si>
  <si>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</si>
  <si>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</si>
  <si>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</si>
  <si>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</si>
  <si>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</si>
  <si>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</si>
  <si>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</si>
  <si>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</si>
  <si>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</si>
  <si>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</si>
  <si>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</si>
  <si>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</si>
  <si>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</si>
  <si>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</si>
  <si>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</si>
  <si>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</si>
  <si>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</si>
  <si>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</si>
  <si>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</si>
  <si>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</si>
  <si>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</si>
  <si>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</si>
  <si>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</si>
  <si>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</si>
  <si>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</si>
  <si>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</si>
  <si>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</si>
  <si>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</si>
  <si>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</si>
  <si>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</si>
  <si>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</si>
  <si>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</si>
  <si>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</si>
  <si>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</si>
  <si>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</si>
  <si>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</si>
  <si>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</si>
  <si>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</si>
  <si>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</si>
  <si>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</si>
  <si>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</si>
  <si>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</si>
  <si>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</si>
  <si>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</si>
  <si>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</si>
  <si>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</si>
  <si>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</si>
  <si>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</si>
  <si>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</si>
  <si>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</si>
  <si>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</si>
  <si>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</si>
  <si>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</si>
  <si>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</si>
  <si>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</si>
  <si>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</si>
  <si>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</si>
  <si>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</si>
  <si>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</si>
  <si>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</si>
  <si>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</si>
  <si>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</si>
  <si>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</si>
  <si>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</si>
  <si>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</si>
  <si>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</si>
  <si>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</si>
  <si>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</si>
  <si>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</si>
  <si>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</si>
  <si>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</si>
  <si>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</si>
  <si>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</si>
  <si>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</si>
  <si>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</si>
  <si>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</si>
  <si>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</si>
  <si>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</si>
  <si>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</si>
  <si>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</si>
  <si>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</si>
  <si>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</si>
  <si>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</si>
  <si>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</si>
  <si>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</si>
  <si>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</si>
  <si>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</si>
  <si>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</si>
  <si>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</si>
  <si>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</si>
  <si>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</si>
  <si>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</si>
  <si>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</si>
  <si>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</si>
  <si>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</si>
  <si>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</si>
  <si>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</si>
  <si>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</si>
  <si>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</si>
  <si>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</si>
  <si>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</si>
  <si>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</si>
  <si>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</si>
  <si>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</si>
  <si>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</si>
  <si>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</si>
  <si>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</si>
  <si>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</si>
  <si>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</si>
  <si>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</si>
  <si>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</si>
  <si>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</si>
  <si>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</si>
  <si>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</si>
  <si>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</si>
  <si>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</si>
  <si>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</si>
  <si>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</si>
  <si>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</si>
  <si>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</si>
  <si>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</si>
  <si>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</si>
  <si>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</si>
  <si>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</si>
  <si>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</si>
  <si>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</si>
  <si>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</si>
  <si>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</si>
  <si>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</si>
  <si>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</si>
  <si>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</si>
  <si>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</si>
  <si>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</si>
  <si>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</si>
  <si>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</si>
  <si>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</si>
  <si>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</si>
  <si>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</si>
  <si>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</si>
  <si>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</si>
  <si>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</si>
  <si>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</si>
  <si>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</si>
  <si>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</si>
  <si>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</si>
  <si>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</si>
  <si>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</si>
  <si>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</si>
  <si>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</si>
  <si>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</si>
  <si>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</si>
  <si>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</si>
  <si>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</si>
  <si>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</si>
  <si>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</si>
  <si>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</si>
  <si>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</si>
  <si>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</si>
  <si>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</si>
  <si>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</si>
  <si>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</si>
  <si>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</si>
  <si>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</si>
  <si>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</si>
  <si>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</si>
  <si>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</si>
  <si>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</si>
  <si>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</si>
  <si>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</si>
  <si>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</si>
  <si>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</si>
  <si>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</si>
  <si>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</si>
  <si>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</si>
  <si>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</si>
  <si>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</si>
  <si>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</si>
  <si>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</si>
  <si>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</si>
  <si>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</si>
  <si>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</si>
  <si>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</si>
  <si>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</si>
  <si>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</si>
  <si>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</si>
  <si>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</si>
  <si>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</si>
  <si>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</si>
  <si>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</si>
  <si>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</si>
  <si>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</si>
  <si>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</si>
  <si>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</si>
  <si>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</si>
  <si>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</si>
  <si>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</si>
  <si>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</si>
  <si>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</si>
  <si>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</si>
  <si>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</si>
  <si>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</si>
  <si>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</si>
  <si>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</si>
  <si>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</si>
  <si>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</si>
  <si>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</si>
  <si>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</si>
  <si>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</si>
  <si>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</si>
  <si>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</si>
  <si>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</si>
  <si>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</si>
  <si>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</si>
  <si>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</si>
  <si>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</si>
  <si>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</si>
  <si>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</si>
  <si>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</si>
  <si>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</si>
  <si>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</si>
  <si>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</si>
  <si>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</si>
  <si>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</si>
  <si>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</si>
  <si>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</si>
  <si>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</si>
  <si>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</si>
  <si>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</si>
  <si>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</si>
  <si>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</si>
  <si>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</si>
  <si>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</si>
  <si>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</si>
  <si>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</si>
  <si>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</si>
  <si>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</si>
  <si>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</si>
  <si>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</si>
  <si>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</si>
  <si>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</si>
  <si>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</si>
  <si>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</si>
  <si>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</si>
  <si>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</si>
  <si>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</si>
  <si>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</si>
  <si>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</si>
  <si>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</si>
  <si>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</si>
  <si>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</si>
  <si>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</si>
  <si>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</si>
  <si>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</si>
  <si>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</si>
  <si>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</si>
  <si>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</si>
  <si>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</si>
  <si>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</si>
  <si>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</si>
  <si>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</si>
  <si>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</si>
  <si>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</si>
  <si>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</si>
  <si>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</si>
  <si>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</si>
  <si>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</si>
  <si>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</si>
  <si>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</si>
  <si>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</si>
  <si>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</si>
  <si>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</si>
  <si>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</si>
  <si>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</si>
  <si>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</si>
  <si>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</si>
  <si>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</si>
  <si>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</si>
  <si>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</si>
  <si>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</si>
  <si>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</si>
  <si>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</si>
  <si>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</si>
  <si>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</si>
  <si>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</si>
  <si>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</si>
  <si>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</si>
  <si>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</si>
  <si>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</si>
  <si>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</si>
  <si>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</si>
  <si>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</si>
  <si>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</si>
  <si>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</si>
  <si>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</si>
  <si>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</si>
  <si>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</si>
  <si>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</si>
  <si>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</si>
  <si>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</si>
  <si>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</si>
  <si>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</si>
  <si>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</si>
  <si>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</si>
  <si>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</si>
  <si>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</si>
  <si>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</si>
  <si>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</si>
  <si>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</si>
  <si>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</si>
  <si>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</si>
  <si>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</si>
  <si>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</si>
  <si>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</si>
  <si>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</si>
  <si>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</si>
  <si>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</si>
  <si>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</si>
  <si>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</si>
  <si>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</si>
  <si>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</si>
  <si>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</si>
  <si>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</si>
  <si>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</si>
  <si>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</si>
  <si>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</si>
  <si>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</si>
  <si>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</si>
  <si>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</si>
  <si>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</si>
  <si>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</si>
  <si>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</si>
  <si>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</si>
  <si>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</si>
  <si>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</si>
  <si>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</si>
  <si>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</si>
  <si>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</si>
  <si>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</si>
  <si>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</si>
  <si>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</si>
  <si>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</si>
  <si>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</si>
  <si>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</si>
  <si>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</si>
  <si>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</si>
  <si>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</si>
  <si>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</si>
  <si>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</si>
  <si>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</si>
  <si>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</si>
  <si>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</si>
  <si>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</si>
  <si>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</si>
  <si>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</si>
  <si>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</si>
  <si>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</si>
  <si>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</si>
  <si>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</si>
  <si>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</si>
  <si>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</si>
  <si>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</si>
  <si>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</si>
  <si>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</si>
  <si>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</si>
  <si>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</si>
  <si>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</si>
  <si>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</si>
  <si>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</si>
  <si>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</si>
  <si>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</si>
  <si>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</si>
  <si>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</si>
  <si>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</si>
  <si>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</si>
  <si>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</si>
  <si>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</si>
  <si>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</si>
  <si>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</si>
  <si>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</si>
  <si>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</si>
  <si>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</si>
  <si>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</si>
  <si>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</si>
  <si>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</si>
  <si>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</si>
  <si>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</si>
  <si>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</si>
  <si>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</si>
  <si>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</si>
  <si>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</si>
  <si>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</si>
  <si>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</si>
  <si>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</si>
  <si>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</si>
  <si>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</si>
  <si>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</si>
  <si>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</si>
  <si>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</si>
  <si>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</si>
  <si>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</si>
  <si>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</si>
  <si>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</si>
  <si>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</si>
  <si>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</si>
  <si>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</si>
  <si>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</si>
  <si>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</si>
  <si>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</si>
  <si>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</si>
  <si>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</si>
  <si>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</si>
  <si>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</si>
  <si>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</si>
  <si>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</si>
  <si>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</si>
  <si>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</si>
  <si>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</si>
  <si>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</si>
  <si>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</si>
  <si>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</si>
  <si>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</si>
  <si>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</si>
  <si>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</si>
  <si>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</si>
  <si>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</si>
  <si>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</si>
  <si>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</si>
  <si>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</si>
  <si>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</si>
  <si>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</si>
  <si>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</si>
  <si>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</si>
  <si>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</si>
  <si>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</si>
  <si>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</si>
  <si>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</si>
  <si>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</si>
  <si>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</si>
  <si>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</si>
  <si>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</si>
  <si>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</si>
  <si>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</si>
  <si>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</si>
  <si>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</si>
  <si>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</si>
  <si>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</si>
  <si>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</si>
  <si>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</si>
  <si>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</si>
  <si>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</si>
  <si>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</si>
  <si>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</si>
  <si>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</si>
  <si>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</si>
  <si>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</si>
  <si>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</si>
  <si>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</si>
  <si>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</si>
  <si>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</si>
  <si>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</si>
  <si>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</si>
  <si>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</si>
  <si>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</si>
  <si>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</si>
  <si>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</si>
  <si>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</si>
  <si>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</si>
  <si>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</si>
  <si>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</si>
  <si>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</si>
  <si>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</si>
  <si>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</si>
  <si>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</si>
  <si>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</si>
  <si>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</si>
  <si>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</si>
  <si>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</si>
  <si>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</si>
  <si>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</si>
  <si>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</si>
  <si>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</si>
  <si>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</si>
  <si>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</si>
  <si>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</si>
  <si>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</si>
  <si>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</si>
  <si>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</si>
  <si>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</si>
  <si>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</si>
  <si>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</si>
  <si>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</si>
  <si>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</si>
  <si>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</si>
  <si>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</si>
  <si>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</si>
  <si>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</si>
  <si>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</si>
  <si>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</si>
  <si>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</si>
  <si>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</si>
  <si>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</si>
  <si>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</si>
  <si>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</si>
  <si>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</si>
  <si>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</si>
  <si>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</si>
  <si>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</si>
  <si>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</si>
  <si>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</si>
  <si>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</si>
  <si>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</si>
  <si>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</si>
  <si>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</si>
  <si>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</si>
  <si>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</si>
  <si>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</si>
  <si>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</si>
  <si>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</si>
  <si>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</si>
  <si>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</si>
  <si>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</si>
  <si>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</si>
  <si>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</si>
  <si>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</si>
  <si>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</si>
  <si>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</si>
  <si>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</si>
  <si>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</si>
  <si>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</si>
  <si>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</si>
  <si>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</si>
  <si>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</si>
  <si>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</si>
  <si>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</si>
  <si>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</si>
  <si>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</si>
  <si>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</si>
  <si>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</si>
  <si>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</si>
  <si>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</si>
  <si>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</si>
  <si>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</si>
  <si>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</si>
  <si>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</si>
  <si>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</si>
  <si>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</si>
  <si>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</si>
  <si>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</si>
  <si>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</si>
  <si>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</si>
  <si>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</si>
  <si>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</si>
  <si>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</si>
  <si>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</si>
  <si>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</si>
  <si>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</si>
  <si>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</si>
  <si>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</si>
  <si>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</si>
  <si>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</si>
  <si>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</si>
  <si>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</si>
  <si>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</si>
  <si>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</si>
  <si>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</si>
  <si>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</si>
  <si>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</si>
  <si>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</si>
  <si>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</si>
  <si>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</si>
  <si>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</si>
  <si>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</si>
  <si>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</si>
  <si>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</si>
  <si>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</si>
  <si>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</si>
  <si>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</si>
  <si>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</si>
  <si>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</si>
  <si>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</si>
  <si>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</si>
  <si>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</si>
  <si>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</si>
  <si>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</si>
  <si>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</si>
  <si>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</si>
  <si>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</si>
  <si>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</si>
  <si>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</si>
  <si>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</si>
  <si>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</si>
  <si>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</si>
  <si>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</si>
  <si>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</si>
  <si>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</si>
  <si>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</si>
  <si>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</si>
  <si>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</si>
  <si>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</si>
  <si>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</si>
  <si>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</si>
  <si>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</si>
  <si>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</si>
  <si>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</si>
  <si>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</si>
  <si>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</si>
  <si>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</si>
  <si>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</si>
  <si>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</si>
  <si>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</si>
  <si>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</si>
  <si>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</si>
  <si>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</si>
  <si>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</si>
  <si>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</si>
  <si>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</si>
  <si>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</si>
  <si>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</si>
  <si>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</si>
  <si>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</si>
  <si>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</si>
  <si>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</si>
  <si>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</si>
  <si>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</si>
  <si>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</si>
  <si>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</si>
  <si>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</si>
  <si>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</si>
  <si>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</si>
  <si>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</si>
  <si>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</si>
  <si>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</si>
  <si>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</si>
  <si>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</si>
  <si>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</si>
  <si>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</si>
  <si>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</si>
  <si>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</si>
  <si>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</si>
  <si>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</si>
  <si>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</si>
  <si>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</si>
  <si>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</si>
  <si>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</si>
  <si>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</si>
  <si>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</si>
  <si>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</si>
  <si>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</si>
  <si>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</si>
  <si>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</si>
  <si>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</si>
  <si>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</si>
  <si>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</si>
  <si>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</si>
  <si>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</si>
  <si>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</si>
  <si>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</si>
  <si>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</si>
  <si>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</si>
  <si>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</si>
  <si>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</si>
  <si>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</si>
  <si>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</si>
  <si>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</si>
  <si>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</si>
  <si>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</si>
  <si>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</si>
  <si>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</si>
  <si>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</si>
  <si>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</si>
  <si>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</si>
  <si>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</si>
  <si>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</si>
  <si>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</si>
  <si>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</si>
  <si>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</si>
  <si>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</si>
  <si>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</si>
  <si>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</si>
  <si>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</si>
  <si>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</si>
  <si>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</si>
  <si>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</si>
  <si>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</si>
  <si>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</si>
  <si>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</si>
  <si>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</si>
  <si>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</si>
  <si>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</si>
  <si>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</si>
  <si>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</si>
  <si>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</si>
  <si>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</si>
  <si>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</si>
  <si>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</si>
  <si>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</si>
  <si>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</si>
  <si>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</si>
  <si>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</si>
  <si>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</si>
  <si>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</si>
  <si>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</si>
  <si>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</si>
  <si>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</si>
  <si>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</si>
  <si>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</si>
  <si>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</si>
  <si>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</si>
  <si>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</si>
  <si>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</si>
  <si>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</si>
  <si>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</si>
  <si>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</si>
  <si>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</si>
  <si>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</si>
  <si>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</si>
  <si>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</si>
  <si>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</si>
  <si>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</si>
  <si>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</si>
  <si>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</si>
  <si>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</si>
  <si>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</si>
  <si>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</si>
  <si>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</si>
  <si>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</si>
  <si>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</si>
  <si>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</si>
  <si>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</si>
  <si>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</si>
  <si>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</si>
  <si>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</si>
  <si>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</si>
  <si>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</si>
  <si>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</si>
  <si>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</si>
  <si>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</si>
  <si>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</si>
  <si>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</si>
  <si>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</si>
  <si>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</si>
  <si>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</si>
  <si>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</si>
  <si>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</si>
  <si>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</si>
  <si>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</si>
  <si>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</si>
  <si>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</si>
  <si>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</si>
  <si>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</si>
  <si>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</si>
  <si>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</si>
  <si>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</si>
  <si>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</si>
  <si>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</si>
  <si>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</si>
  <si>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</si>
  <si>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</si>
  <si>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</si>
  <si>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</si>
  <si>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</si>
  <si>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</si>
  <si>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</si>
  <si>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</si>
  <si>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</si>
  <si>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</si>
  <si>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</si>
  <si>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</si>
  <si>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</si>
  <si>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</si>
  <si>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</si>
  <si>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</si>
  <si>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</si>
  <si>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</si>
  <si>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</si>
  <si>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</si>
  <si>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</si>
  <si>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</si>
  <si>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</si>
  <si>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</si>
  <si>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</si>
  <si>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</si>
  <si>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</si>
  <si>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</si>
  <si>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</si>
  <si>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</si>
  <si>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</si>
  <si>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</si>
  <si>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</si>
  <si>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</si>
  <si>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</si>
  <si>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</si>
  <si>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</si>
  <si>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</si>
  <si>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</si>
  <si>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</si>
  <si>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</si>
  <si>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</si>
  <si>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</si>
  <si>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</si>
  <si>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</si>
  <si>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</si>
  <si>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</si>
  <si>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</si>
  <si>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</si>
  <si>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</si>
  <si>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</si>
  <si>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</si>
  <si>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</si>
  <si>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</si>
  <si>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</si>
  <si>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</si>
  <si>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</si>
  <si>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</si>
  <si>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</si>
  <si>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</si>
  <si>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</si>
  <si>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</si>
  <si>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</si>
  <si>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</si>
  <si>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</si>
  <si>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</si>
  <si>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</si>
  <si>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</si>
  <si>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</si>
  <si>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</si>
  <si>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</si>
  <si>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</si>
  <si>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</si>
  <si>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</si>
  <si>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</si>
  <si>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</si>
  <si>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</si>
  <si>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</si>
  <si>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</si>
  <si>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</si>
  <si>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</si>
  <si>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</si>
  <si>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</si>
  <si>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</si>
  <si>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</si>
  <si>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</si>
  <si>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</si>
  <si>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</si>
  <si>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</si>
  <si>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</si>
  <si>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</si>
  <si>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</si>
  <si>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</si>
  <si>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</si>
  <si>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</si>
  <si>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</si>
  <si>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</si>
  <si>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</si>
  <si>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</si>
  <si>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</si>
  <si>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</si>
  <si>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</si>
  <si>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</si>
  <si>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</si>
  <si>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</si>
  <si>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</si>
  <si>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</si>
  <si>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</si>
  <si>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</si>
  <si>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</si>
  <si>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</si>
  <si>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</si>
  <si>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</si>
  <si>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</si>
  <si>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</si>
  <si>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</si>
  <si>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</si>
  <si>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</si>
  <si>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</si>
  <si>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</si>
  <si>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</si>
  <si>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</si>
  <si>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</si>
  <si>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</si>
  <si>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</si>
  <si>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</si>
  <si>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</si>
  <si>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</si>
  <si>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</si>
  <si>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</si>
  <si>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</si>
  <si>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</si>
  <si>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</si>
  <si>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</si>
  <si>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</si>
  <si>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</si>
  <si>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</si>
  <si>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</si>
  <si>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</si>
  <si>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</si>
  <si>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</si>
  <si>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</si>
  <si>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</si>
  <si>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</si>
  <si>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</si>
  <si>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</si>
  <si>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</si>
  <si>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</si>
  <si>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</si>
  <si>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</si>
  <si>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</si>
  <si>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</si>
  <si>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</si>
  <si>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</si>
  <si>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</si>
  <si>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</si>
  <si>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</si>
  <si>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</si>
  <si>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</si>
  <si>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</si>
  <si>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</si>
  <si>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</si>
  <si>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</si>
  <si>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</si>
  <si>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</si>
  <si>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</si>
  <si>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</si>
  <si>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</si>
  <si>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</si>
  <si>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</si>
  <si>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</si>
  <si>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</si>
  <si>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</si>
  <si>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</si>
  <si>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</si>
  <si>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</si>
  <si>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</si>
  <si>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</si>
  <si>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</si>
  <si>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</si>
  <si>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</si>
  <si>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</si>
  <si>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</si>
  <si>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</si>
  <si>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</si>
  <si>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</si>
  <si>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</si>
  <si>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</si>
  <si>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</si>
  <si>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</si>
  <si>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</si>
  <si>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</si>
  <si>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</si>
  <si>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</si>
  <si>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</si>
  <si>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</si>
  <si>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</si>
  <si>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</si>
  <si>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</si>
  <si>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</si>
  <si>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</si>
  <si>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</si>
  <si>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</si>
  <si>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</si>
  <si>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</si>
  <si>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</si>
  <si>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</si>
  <si>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</si>
  <si>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</si>
  <si>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</si>
  <si>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</si>
  <si>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</si>
  <si>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</si>
  <si>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</si>
  <si>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</si>
  <si>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</si>
  <si>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</si>
  <si>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</si>
  <si>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</si>
  <si>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</si>
  <si>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</si>
  <si>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</si>
  <si>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</si>
  <si>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</si>
  <si>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</si>
  <si>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</si>
  <si>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</si>
  <si>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</si>
  <si>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</si>
  <si>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</si>
  <si>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</si>
  <si>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</si>
  <si>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</si>
  <si>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</si>
  <si>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</si>
  <si>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</si>
  <si>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</si>
  <si>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</si>
  <si>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</si>
  <si>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</si>
  <si>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</si>
  <si>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</si>
  <si>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</si>
  <si>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</si>
  <si>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</si>
  <si>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</si>
  <si>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</si>
  <si>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</si>
  <si>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</si>
  <si>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</si>
  <si>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</si>
  <si>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</si>
  <si>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</si>
  <si>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</si>
  <si>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</si>
  <si>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</si>
  <si>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</si>
  <si>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</si>
  <si>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</si>
  <si>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</si>
  <si>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</si>
  <si>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</si>
  <si>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</si>
  <si>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</si>
  <si>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</si>
  <si>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</si>
  <si>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</si>
  <si>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</si>
  <si>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</si>
  <si>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</si>
  <si>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</si>
  <si>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</si>
  <si>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</si>
  <si>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</si>
  <si>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</si>
  <si>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</si>
  <si>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</si>
  <si>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</si>
  <si>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</si>
  <si>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</si>
  <si>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</si>
  <si>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</si>
  <si>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</si>
  <si>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</si>
  <si>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</si>
  <si>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</si>
  <si>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</si>
  <si>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</si>
  <si>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</si>
  <si>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</si>
  <si>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</si>
  <si>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</si>
  <si>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</si>
  <si>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</si>
  <si>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</si>
  <si>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</si>
  <si>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</si>
  <si>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</si>
  <si>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</si>
  <si>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</si>
  <si>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</si>
  <si>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</si>
  <si>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</si>
  <si>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</si>
  <si>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</si>
  <si>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</si>
  <si>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</si>
  <si>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</si>
  <si>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</si>
  <si>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</si>
  <si>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</si>
  <si>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</si>
  <si>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</si>
  <si>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</si>
  <si>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</si>
  <si>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</si>
  <si>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</si>
  <si>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</si>
  <si>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</si>
  <si>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</si>
  <si>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</si>
  <si>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</si>
  <si>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</si>
  <si>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</si>
  <si>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</si>
  <si>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</si>
  <si>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</si>
  <si>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</si>
  <si>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</si>
  <si>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</si>
  <si>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</si>
  <si>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</si>
  <si>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</si>
  <si>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</si>
  <si>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</si>
  <si>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</si>
  <si>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</si>
  <si>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</si>
  <si>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</si>
  <si>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</si>
  <si>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</si>
  <si>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</si>
  <si>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</si>
  <si>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</si>
  <si>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</si>
  <si>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</si>
  <si>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</si>
  <si>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</si>
  <si>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</si>
  <si>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</si>
  <si>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</si>
  <si>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</si>
  <si>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</si>
  <si>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</si>
  <si>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</si>
  <si>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</si>
  <si>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</si>
  <si>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</si>
  <si>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</si>
  <si>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</si>
  <si>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</si>
  <si>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</si>
  <si>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</si>
  <si>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</si>
  <si>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</si>
  <si>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</si>
  <si>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</si>
  <si>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</si>
  <si>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</si>
  <si>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</si>
  <si>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</si>
  <si>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</si>
  <si>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</si>
  <si>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</si>
  <si>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</si>
  <si>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</si>
  <si>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</si>
  <si>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</si>
  <si>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</si>
  <si>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</si>
  <si>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</si>
  <si>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</si>
  <si>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</si>
  <si>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</si>
  <si>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</si>
  <si>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</si>
  <si>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</si>
  <si>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</si>
  <si>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</si>
  <si>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</si>
  <si>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</si>
  <si>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</si>
  <si>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</si>
  <si>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</si>
  <si>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</si>
  <si>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</si>
  <si>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</si>
  <si>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</si>
  <si>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</si>
  <si>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</si>
  <si>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</si>
  <si>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</si>
  <si>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</si>
  <si>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</si>
  <si>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</si>
  <si>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</si>
  <si>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</si>
  <si>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</si>
  <si>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</si>
  <si>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</si>
  <si>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</si>
  <si>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</si>
  <si>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</si>
  <si>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</si>
  <si>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</si>
  <si>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</si>
  <si>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</si>
  <si>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</si>
  <si>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</si>
  <si>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</si>
  <si>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</si>
  <si>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</si>
  <si>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</si>
  <si>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</si>
  <si>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</si>
  <si>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</si>
  <si>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</si>
  <si>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</si>
  <si>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</si>
  <si>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</si>
  <si>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</si>
  <si>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</si>
  <si>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</si>
  <si>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</si>
  <si>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</si>
  <si>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</si>
  <si>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</si>
  <si>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</si>
  <si>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</si>
  <si>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</si>
  <si>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</si>
  <si>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</si>
  <si>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</si>
  <si>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</si>
  <si>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</si>
  <si>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</si>
  <si>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</si>
  <si>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</si>
  <si>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</si>
  <si>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</si>
  <si>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</si>
  <si>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</si>
  <si>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</si>
  <si>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</si>
  <si>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</si>
  <si>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</si>
  <si>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</si>
  <si>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</si>
  <si>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</si>
  <si>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</si>
  <si>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</si>
  <si>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</si>
  <si>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</si>
  <si>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</si>
  <si>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</si>
  <si>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</si>
  <si>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</si>
  <si>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</si>
  <si>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</si>
  <si>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</si>
  <si>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</si>
  <si>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</si>
  <si>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</si>
  <si>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</si>
  <si>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</si>
  <si>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</si>
  <si>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</si>
  <si>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</si>
  <si>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</si>
  <si>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</si>
  <si>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</si>
  <si>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</si>
  <si>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</si>
  <si>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</si>
  <si>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</si>
  <si>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</si>
  <si>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</si>
  <si>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</si>
  <si>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</si>
  <si>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</si>
  <si>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</si>
  <si>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</si>
  <si>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</si>
  <si>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</si>
  <si>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</si>
  <si>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</si>
  <si>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</si>
  <si>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</si>
  <si>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</si>
  <si>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</si>
  <si>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</si>
  <si>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</si>
  <si>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</si>
  <si>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</si>
  <si>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</si>
  <si>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</si>
  <si>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</si>
  <si>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</si>
  <si>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</si>
  <si>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</si>
  <si>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</si>
  <si>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</si>
  <si>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</si>
  <si>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</si>
  <si>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</si>
  <si>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</si>
  <si>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</si>
  <si>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</si>
  <si>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</si>
  <si>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</si>
  <si>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</si>
  <si>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</si>
  <si>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</si>
  <si>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</si>
  <si>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</si>
  <si>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</si>
  <si>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</si>
  <si>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</si>
  <si>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</si>
  <si>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</si>
  <si>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</si>
  <si>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</si>
  <si>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</si>
  <si>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</si>
  <si>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</si>
  <si>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</si>
  <si>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</si>
  <si>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</si>
  <si>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</si>
  <si>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</si>
  <si>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</si>
  <si>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</si>
  <si>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</si>
  <si>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</si>
  <si>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</si>
  <si>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</si>
  <si>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</si>
  <si>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</si>
  <si>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</si>
  <si>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</si>
  <si>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</si>
  <si>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</si>
  <si>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</si>
  <si>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</si>
  <si>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</si>
  <si>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</si>
  <si>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</si>
  <si>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</si>
  <si>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</si>
  <si>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</si>
  <si>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</si>
  <si>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</si>
  <si>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</si>
  <si>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</si>
  <si>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</si>
  <si>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</si>
  <si>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</si>
  <si>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</si>
  <si>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</si>
  <si>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</si>
  <si>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</si>
  <si>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</si>
  <si>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</si>
  <si>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</si>
  <si>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</si>
  <si>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</si>
  <si>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</si>
  <si>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</si>
  <si>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</si>
  <si>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</si>
  <si>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</si>
  <si>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</si>
  <si>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</si>
  <si>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</si>
  <si>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</si>
  <si>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</si>
  <si>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</si>
  <si>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</si>
  <si>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</si>
  <si>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</si>
  <si>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</si>
  <si>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</si>
  <si>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</si>
  <si>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</si>
  <si>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</si>
  <si>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</si>
  <si>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</si>
  <si>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</si>
  <si>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</si>
  <si>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</si>
  <si>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</si>
  <si>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</si>
  <si>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</si>
  <si>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</si>
  <si>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</si>
  <si>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</si>
  <si>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</si>
  <si>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</si>
  <si>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</si>
  <si>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</si>
  <si>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</si>
  <si>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</si>
  <si>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</si>
  <si>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</si>
  <si>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</si>
  <si>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</si>
  <si>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</si>
  <si>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</si>
  <si>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</si>
  <si>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</si>
  <si>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</si>
  <si>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</si>
  <si>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</si>
  <si>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</si>
  <si>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</si>
  <si>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</si>
  <si>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</si>
  <si>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</si>
  <si>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</si>
  <si>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</si>
  <si>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</si>
  <si>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</si>
  <si>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</si>
  <si>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</si>
  <si>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</si>
  <si>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</si>
  <si>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</si>
  <si>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</si>
  <si>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</si>
  <si>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</si>
  <si>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</si>
  <si>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</si>
  <si>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</si>
  <si>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</si>
  <si>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</si>
  <si>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</si>
  <si>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</si>
  <si>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</si>
  <si>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</si>
  <si>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</si>
  <si>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</si>
  <si>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</si>
  <si>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</si>
  <si>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</si>
  <si>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</si>
  <si>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</si>
  <si>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</si>
  <si>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</si>
  <si>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</si>
  <si>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</si>
  <si>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</si>
  <si>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</si>
  <si>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</si>
  <si>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</si>
  <si>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</si>
  <si>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</si>
  <si>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</si>
  <si>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</si>
  <si>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</si>
  <si>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</si>
  <si>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</si>
  <si>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</si>
  <si>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</si>
  <si>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</si>
  <si>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</si>
  <si>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</si>
  <si>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</si>
  <si>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</si>
  <si>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</si>
  <si>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</si>
  <si>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</si>
  <si>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</si>
  <si>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</si>
  <si>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</si>
  <si>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</si>
  <si>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</si>
  <si>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</si>
  <si>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</si>
  <si>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</si>
  <si>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</si>
  <si>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</si>
  <si>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</si>
  <si>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</si>
  <si>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</si>
  <si>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</si>
  <si>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</si>
  <si>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</si>
  <si>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</si>
  <si>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</si>
  <si>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</si>
  <si>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</si>
  <si>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</si>
  <si>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</si>
  <si>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</si>
  <si>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</si>
  <si>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</si>
  <si>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</si>
  <si>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</si>
  <si>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</si>
  <si>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</si>
  <si>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</si>
  <si>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</si>
  <si>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</si>
  <si>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</si>
  <si>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</si>
  <si>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</si>
  <si>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</si>
  <si>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</si>
  <si>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</si>
  <si>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</si>
  <si>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</si>
  <si>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</si>
  <si>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</si>
  <si>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</si>
  <si>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</si>
  <si>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</si>
  <si>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</si>
  <si>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</si>
  <si>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</si>
  <si>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</si>
  <si>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</si>
  <si>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</si>
  <si>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</si>
  <si>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</si>
  <si>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</si>
  <si>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</si>
  <si>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</si>
  <si>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</si>
  <si>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</si>
  <si>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</si>
  <si>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</si>
  <si>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</si>
  <si>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</si>
  <si>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</si>
  <si>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</si>
  <si>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</si>
  <si>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</si>
  <si>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</si>
  <si>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</si>
  <si>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</si>
  <si>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</si>
  <si>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</si>
  <si>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</si>
  <si>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</si>
  <si>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</si>
  <si>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</si>
  <si>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</si>
  <si>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</si>
  <si>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</si>
  <si>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</si>
  <si>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</si>
  <si>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</si>
  <si>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</si>
  <si>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</si>
  <si>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</si>
  <si>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</si>
  <si>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</si>
  <si>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</si>
  <si>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</si>
  <si>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</si>
  <si>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</si>
  <si>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</si>
  <si>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</si>
  <si>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</si>
  <si>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</si>
  <si>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</si>
  <si>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</si>
  <si>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</si>
  <si>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</si>
  <si>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</si>
  <si>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</si>
  <si>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</si>
  <si>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</si>
  <si>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</si>
  <si>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</si>
  <si>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</si>
  <si>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</si>
  <si>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</si>
  <si>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</si>
  <si>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</si>
  <si>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</si>
  <si>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</si>
  <si>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</si>
  <si>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</si>
  <si>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</si>
  <si>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</si>
  <si>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</si>
  <si>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</si>
  <si>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</si>
  <si>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</si>
  <si>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</si>
  <si>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</si>
  <si>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</si>
  <si>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</si>
  <si>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</si>
  <si>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</si>
  <si>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</si>
  <si>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</si>
  <si>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</si>
  <si>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</si>
  <si>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</si>
  <si>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</si>
  <si>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</si>
  <si>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</si>
  <si>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</si>
  <si>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</si>
  <si>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</si>
  <si>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</si>
  <si>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</si>
  <si>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</si>
  <si>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</si>
  <si>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</si>
  <si>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</si>
  <si>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</si>
  <si>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</si>
  <si>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</si>
  <si>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</si>
  <si>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</si>
  <si>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</si>
  <si>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</si>
  <si>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</si>
  <si>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</si>
  <si>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</si>
  <si>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</si>
  <si>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</si>
  <si>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</si>
  <si>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</si>
  <si>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</si>
  <si>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</si>
  <si>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</si>
  <si>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</si>
  <si>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</si>
  <si>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</si>
  <si>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</si>
  <si>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</si>
  <si>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</si>
  <si>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</si>
  <si>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</si>
  <si>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</si>
  <si>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</si>
  <si>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</si>
  <si>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</si>
  <si>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</si>
  <si>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</si>
  <si>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</si>
  <si>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</si>
  <si>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</si>
  <si>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</si>
  <si>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</si>
  <si>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</si>
  <si>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</si>
  <si>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</si>
  <si>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</si>
  <si>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</si>
  <si>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</si>
  <si>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</si>
  <si>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</si>
  <si>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</si>
  <si>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</si>
  <si>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</si>
  <si>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</si>
  <si>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</si>
  <si>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</si>
  <si>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</si>
  <si>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</si>
  <si>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</si>
  <si>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</si>
  <si>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</si>
  <si>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</si>
  <si>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</si>
  <si>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</si>
  <si>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</si>
  <si>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</si>
  <si>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</si>
  <si>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</si>
  <si>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</si>
  <si>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</si>
  <si>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</si>
  <si>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</si>
  <si>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</si>
  <si>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</si>
  <si>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</si>
  <si>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</si>
  <si>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</si>
  <si>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</si>
  <si>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</si>
  <si>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</si>
  <si>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</si>
  <si>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</si>
  <si>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</si>
  <si>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</si>
  <si>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</si>
  <si>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</si>
  <si>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</si>
  <si>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</si>
  <si>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</si>
  <si>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</si>
  <si>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</si>
  <si>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</si>
  <si>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</si>
  <si>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</si>
  <si>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</si>
  <si>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</si>
  <si>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</si>
  <si>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</si>
  <si>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</si>
  <si>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</si>
  <si>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</si>
  <si>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</si>
  <si>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</si>
  <si>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</si>
  <si>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</si>
  <si>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</si>
  <si>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</si>
  <si>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</si>
  <si>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</si>
  <si>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</si>
  <si>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</si>
  <si>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</si>
  <si>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</si>
  <si>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</si>
  <si>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</si>
  <si>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</si>
  <si>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</si>
  <si>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</si>
  <si>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</si>
  <si>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</si>
  <si>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</si>
  <si>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</si>
  <si>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</si>
  <si>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</si>
  <si>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</si>
  <si>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</si>
  <si>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</si>
  <si>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</si>
  <si>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</si>
  <si>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</si>
  <si>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</si>
  <si>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</si>
  <si>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</si>
  <si>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</si>
  <si>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</si>
  <si>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</si>
  <si>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</si>
  <si>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</si>
  <si>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</si>
  <si>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</si>
  <si>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</si>
  <si>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</si>
  <si>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</si>
  <si>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</si>
  <si>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</si>
  <si>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</si>
  <si>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</si>
  <si>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</si>
  <si>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</si>
  <si>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</si>
  <si>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</si>
  <si>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</si>
  <si>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</si>
  <si>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</si>
  <si>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</si>
  <si>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</si>
  <si>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</si>
  <si>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</si>
  <si>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</si>
  <si>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</si>
  <si>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</si>
  <si>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</si>
  <si>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</si>
  <si>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</si>
  <si>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</si>
  <si>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</si>
  <si>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</si>
  <si>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</si>
  <si>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</si>
  <si>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</si>
  <si>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</si>
  <si>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</si>
  <si>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</si>
  <si>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</si>
  <si>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</si>
  <si>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</si>
  <si>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</si>
  <si>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</si>
  <si>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</si>
  <si>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</si>
  <si>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</si>
  <si>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</si>
  <si>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</si>
  <si>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</si>
  <si>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</si>
  <si>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</si>
  <si>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</si>
  <si>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</si>
  <si>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</si>
  <si>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</si>
  <si>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</si>
  <si>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</si>
  <si>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</si>
  <si>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</si>
  <si>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</si>
  <si>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</si>
  <si>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</si>
  <si>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</si>
  <si>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</si>
  <si>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</si>
  <si>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</si>
  <si>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</si>
  <si>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</si>
  <si>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</si>
  <si>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</si>
  <si>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</si>
  <si>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</si>
  <si>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</si>
  <si>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</si>
  <si>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</si>
  <si>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</si>
  <si>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</si>
  <si>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</si>
  <si>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</si>
  <si>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</si>
  <si>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</si>
  <si>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</si>
  <si>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</si>
  <si>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</si>
  <si>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</si>
  <si>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</si>
  <si>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</si>
  <si>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</si>
  <si>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</si>
  <si>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</si>
  <si>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</si>
  <si>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</si>
  <si>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</si>
  <si>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</si>
  <si>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</si>
  <si>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</si>
  <si>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</si>
  <si>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</si>
  <si>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</si>
  <si>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</si>
  <si>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</si>
  <si>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</si>
  <si>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</si>
  <si>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</si>
  <si>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</si>
  <si>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</si>
  <si>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</si>
  <si>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</si>
  <si>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</si>
  <si>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</si>
  <si>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</si>
  <si>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</si>
  <si>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</si>
  <si>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</si>
  <si>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</si>
  <si>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</si>
  <si>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</si>
  <si>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</si>
  <si>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</si>
  <si>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</si>
  <si>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</si>
  <si>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</si>
  <si>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</si>
  <si>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</si>
  <si>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</si>
  <si>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</si>
  <si>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</si>
  <si>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</si>
  <si>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</si>
  <si>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</si>
  <si>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</si>
  <si>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</si>
  <si>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</si>
  <si>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</si>
  <si>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</si>
  <si>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</si>
  <si>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</si>
  <si>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</si>
  <si>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</si>
  <si>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</si>
  <si>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</si>
  <si>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</si>
  <si>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</si>
  <si>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</si>
  <si>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</si>
  <si>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</si>
  <si>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</si>
  <si>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</si>
  <si>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</si>
  <si>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</si>
  <si>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</si>
  <si>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</si>
  <si>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</si>
  <si>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</si>
  <si>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</si>
  <si>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</si>
  <si>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</si>
  <si>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</si>
  <si>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</si>
  <si>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</si>
  <si>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</si>
  <si>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</si>
  <si>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</si>
  <si>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</si>
  <si>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</si>
  <si>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</si>
  <si>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</si>
  <si>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</si>
  <si>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</si>
  <si>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</si>
  <si>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</si>
  <si>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</si>
  <si>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</si>
  <si>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</si>
  <si>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</si>
  <si>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</si>
  <si>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</si>
  <si>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</si>
  <si>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</si>
  <si>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</si>
  <si>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</si>
  <si>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</si>
  <si>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</si>
  <si>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</si>
  <si>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</si>
  <si>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</si>
  <si>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</si>
  <si>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</si>
  <si>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</si>
  <si>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</si>
  <si>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</si>
  <si>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</si>
  <si>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</si>
  <si>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</si>
  <si>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</si>
  <si>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</si>
  <si>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</si>
  <si>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</si>
  <si>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</si>
  <si>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</si>
  <si>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</si>
  <si>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</si>
  <si>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</si>
  <si>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</si>
  <si>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</si>
  <si>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</si>
  <si>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</si>
  <si>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</si>
  <si>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</si>
  <si>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</si>
  <si>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</si>
  <si>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</si>
  <si>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</si>
  <si>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</si>
  <si>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</si>
  <si>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</si>
  <si>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</si>
  <si>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</si>
  <si>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</si>
  <si>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</si>
  <si>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</si>
  <si>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</si>
  <si>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</si>
  <si>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</si>
  <si>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</si>
  <si>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</si>
  <si>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</si>
  <si>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</si>
  <si>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</si>
  <si>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</si>
  <si>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</si>
  <si>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</si>
  <si>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</si>
  <si>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</si>
  <si>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</si>
  <si>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</si>
  <si>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</si>
  <si>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</si>
  <si>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</si>
  <si>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</si>
  <si>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</si>
  <si>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</si>
  <si>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</si>
  <si>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</si>
  <si>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</si>
  <si>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</si>
  <si>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</si>
  <si>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</si>
  <si>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</si>
  <si>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</si>
  <si>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</si>
  <si>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</si>
  <si>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</si>
  <si>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</si>
  <si>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</si>
  <si>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</si>
  <si>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</si>
  <si>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</si>
  <si>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</si>
  <si>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</si>
  <si>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</si>
  <si>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</si>
  <si>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</si>
  <si>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</si>
  <si>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</si>
  <si>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</si>
  <si>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</si>
  <si>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</si>
  <si>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</si>
  <si>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</si>
  <si>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</si>
  <si>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</si>
  <si>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</si>
  <si>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</si>
  <si>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</si>
  <si>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</si>
  <si>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</si>
  <si>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</si>
  <si>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</si>
  <si>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</si>
  <si>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</si>
  <si>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</si>
  <si>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</si>
  <si>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</si>
  <si>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</si>
  <si>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</si>
  <si>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</si>
  <si>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</si>
  <si>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</si>
  <si>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</si>
  <si>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</si>
  <si>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</si>
  <si>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</si>
  <si>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</si>
  <si>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</si>
  <si>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</si>
  <si>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</si>
  <si>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</si>
  <si>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</si>
  <si>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</si>
  <si>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</si>
  <si>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</si>
  <si>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</si>
  <si>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</si>
  <si>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</si>
  <si>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</si>
  <si>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</si>
  <si>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</si>
  <si>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</si>
  <si>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</si>
  <si>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</si>
  <si>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</si>
  <si>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</si>
  <si>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</si>
  <si>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</si>
  <si>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</si>
  <si>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</si>
  <si>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</si>
  <si>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</si>
  <si>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</si>
  <si>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</si>
  <si>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</si>
  <si>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</si>
  <si>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</si>
  <si>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</si>
  <si>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</si>
  <si>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</si>
  <si>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</si>
  <si>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</si>
  <si>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</si>
  <si>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</si>
  <si>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</si>
  <si>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</si>
  <si>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</si>
  <si>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</si>
  <si>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</si>
  <si>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</si>
  <si>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</si>
  <si>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</si>
  <si>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</si>
  <si>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</si>
  <si>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</si>
  <si>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</si>
  <si>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</si>
  <si>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</si>
  <si>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</si>
  <si>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</si>
  <si>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</si>
  <si>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</si>
  <si>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</si>
  <si>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</si>
  <si>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</si>
  <si>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</si>
  <si>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</si>
  <si>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</si>
  <si>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</si>
  <si>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</si>
  <si>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</si>
  <si>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</si>
  <si>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</si>
  <si>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</si>
  <si>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</si>
  <si>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</si>
  <si>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</si>
  <si>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</si>
  <si>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</si>
  <si>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</si>
  <si>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</si>
  <si>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</si>
  <si>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</si>
  <si>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</si>
  <si>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</si>
  <si>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</si>
  <si>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</si>
  <si>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</si>
  <si>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</si>
  <si>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</si>
  <si>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</si>
  <si>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</si>
  <si>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</si>
  <si>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</si>
  <si>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</si>
  <si>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</si>
  <si>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</si>
  <si>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</si>
  <si>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</si>
  <si>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</si>
  <si>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</si>
  <si>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</si>
  <si>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</si>
  <si>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</si>
  <si>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</si>
  <si>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</si>
  <si>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</si>
  <si>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</si>
  <si>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</si>
  <si>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</si>
  <si>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</si>
  <si>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</si>
  <si>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</si>
  <si>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</si>
  <si>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</si>
  <si>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</si>
  <si>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</si>
  <si>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</si>
  <si>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</si>
  <si>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</si>
  <si>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</si>
  <si>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</si>
  <si>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</si>
  <si>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</si>
  <si>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</si>
  <si>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</si>
  <si>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</si>
  <si>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</si>
  <si>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</si>
  <si>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</si>
  <si>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</si>
  <si>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</si>
  <si>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</si>
  <si>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</si>
  <si>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</si>
  <si>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</si>
  <si>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</si>
  <si>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</si>
  <si>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</si>
  <si>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</si>
  <si>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</si>
  <si>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</si>
  <si>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</si>
  <si>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</si>
  <si>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</si>
  <si>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</si>
  <si>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</si>
  <si>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</si>
  <si>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</si>
  <si>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</si>
  <si>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</si>
  <si>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</si>
  <si>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</si>
  <si>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</si>
  <si>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</si>
  <si>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</si>
  <si>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</si>
  <si>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</si>
  <si>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</si>
  <si>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</si>
  <si>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</si>
  <si>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</si>
  <si>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</si>
  <si>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</si>
  <si>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</si>
  <si>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</si>
  <si>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</si>
  <si>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</si>
  <si>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</si>
  <si>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</si>
  <si>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</si>
  <si>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</si>
  <si>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</si>
  <si>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</si>
  <si>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</si>
  <si>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</si>
  <si>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</si>
  <si>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</si>
  <si>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</si>
  <si>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</si>
  <si>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</si>
  <si>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</si>
  <si>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</si>
  <si>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</si>
  <si>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</si>
  <si>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</si>
  <si>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</si>
  <si>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</si>
  <si>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</si>
  <si>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</si>
  <si>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</si>
  <si>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</si>
  <si>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</si>
  <si>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</si>
  <si>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</si>
  <si>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</si>
  <si>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</si>
  <si>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</si>
  <si>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</si>
  <si>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</si>
  <si>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</si>
  <si>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</si>
  <si>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</si>
  <si>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</si>
  <si>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</si>
  <si>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</si>
  <si>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</si>
  <si>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</si>
  <si>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</si>
  <si>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</si>
  <si>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</si>
  <si>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</si>
  <si>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</si>
  <si>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</si>
  <si>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</si>
  <si>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</si>
  <si>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</si>
  <si>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</si>
  <si>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</si>
  <si>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</si>
  <si>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</si>
  <si>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</si>
  <si>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</si>
  <si>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</si>
  <si>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</si>
  <si>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</si>
  <si>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</si>
  <si>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</si>
  <si>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</si>
  <si>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</si>
  <si>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</si>
  <si>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</si>
  <si>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</si>
  <si>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</si>
  <si>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</si>
  <si>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</si>
  <si>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</si>
  <si>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</si>
  <si>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</si>
  <si>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</si>
  <si>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</si>
  <si>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</si>
  <si>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</si>
  <si>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</si>
  <si>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</si>
  <si>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</si>
  <si>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</si>
  <si>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</si>
  <si>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</si>
  <si>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</si>
  <si>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</si>
  <si>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</si>
  <si>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</si>
  <si>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</si>
  <si>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</si>
  <si>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</si>
  <si>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</si>
  <si>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</si>
  <si>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</si>
  <si>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</si>
  <si>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</si>
  <si>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</si>
  <si>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</si>
  <si>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</si>
  <si>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</si>
  <si>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</si>
  <si>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</si>
  <si>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</si>
  <si>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</si>
  <si>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</si>
  <si>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</si>
  <si>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</si>
  <si>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</si>
  <si>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</si>
  <si>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</si>
  <si>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</si>
  <si>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</si>
  <si>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</si>
  <si>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</si>
  <si>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</si>
  <si>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</si>
  <si>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</si>
  <si>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</si>
  <si>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</si>
  <si>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</si>
  <si>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</si>
  <si>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</si>
  <si>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</si>
  <si>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</si>
  <si>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</si>
  <si>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</si>
  <si>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</si>
  <si>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</si>
  <si>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</si>
  <si>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</si>
  <si>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</si>
  <si>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</si>
  <si>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</si>
  <si>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</si>
  <si>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</si>
  <si>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</si>
  <si>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</si>
  <si>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</si>
  <si>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</si>
  <si>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</si>
  <si>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</si>
  <si>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</si>
  <si>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</si>
  <si>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</si>
  <si>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</si>
  <si>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</si>
  <si>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</si>
  <si>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</si>
  <si>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</si>
  <si>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</si>
  <si>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</si>
  <si>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</si>
  <si>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</si>
  <si>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</si>
  <si>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</si>
  <si>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</si>
  <si>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</si>
  <si>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</si>
  <si>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</si>
  <si>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</si>
  <si>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</si>
  <si>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</si>
  <si>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</si>
  <si>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</si>
  <si>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</si>
  <si>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</si>
  <si>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</si>
  <si>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</si>
  <si>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</si>
  <si>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</si>
  <si>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</si>
  <si>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</si>
  <si>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</si>
  <si>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</si>
  <si>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</si>
  <si>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</si>
  <si>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</si>
  <si>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</si>
  <si>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</si>
  <si>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</si>
  <si>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</si>
  <si>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</si>
  <si>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</si>
  <si>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</si>
  <si>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</si>
  <si>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</si>
  <si>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</si>
  <si>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</si>
  <si>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</si>
  <si>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</si>
  <si>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</si>
  <si>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</si>
  <si>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</si>
  <si>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</si>
  <si>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</si>
  <si>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</si>
  <si>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</si>
  <si>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</si>
  <si>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</si>
  <si>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</si>
  <si>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</si>
  <si>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</si>
  <si>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</si>
  <si>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</si>
  <si>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</si>
  <si>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</si>
  <si>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</si>
  <si>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</si>
  <si>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</si>
  <si>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</si>
  <si>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</si>
  <si>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</si>
  <si>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</si>
  <si>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</si>
  <si>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</si>
  <si>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</si>
  <si>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</si>
  <si>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</si>
  <si>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</si>
  <si>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</si>
  <si>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</si>
  <si>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</si>
  <si>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</si>
  <si>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</si>
  <si>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</si>
  <si>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</si>
  <si>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</si>
  <si>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</si>
  <si>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</si>
  <si>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</si>
  <si>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</si>
  <si>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</si>
  <si>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</si>
  <si>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</si>
  <si>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</si>
  <si>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</si>
  <si>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</si>
  <si>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</si>
  <si>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</si>
  <si>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</si>
  <si>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</si>
  <si>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</si>
  <si>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</si>
  <si>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</si>
  <si>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</si>
  <si>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</si>
  <si>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</si>
  <si>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</si>
  <si>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</si>
  <si>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</si>
  <si>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</si>
  <si>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</si>
  <si>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</si>
  <si>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</si>
  <si>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</si>
  <si>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</si>
  <si>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</si>
  <si>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</si>
  <si>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</si>
  <si>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</si>
  <si>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</si>
  <si>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</si>
  <si>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</si>
  <si>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</si>
  <si>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</si>
  <si>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</si>
  <si>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</si>
  <si>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</si>
  <si>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</si>
  <si>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</si>
  <si>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</si>
  <si>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</si>
  <si>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</si>
  <si>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</si>
  <si>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</si>
  <si>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</si>
  <si>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</si>
  <si>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</si>
  <si>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</si>
  <si>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</si>
  <si>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</si>
  <si>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</si>
  <si>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</si>
  <si>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</si>
  <si>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</si>
  <si>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</si>
  <si>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</si>
  <si>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</si>
  <si>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</si>
  <si>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</si>
  <si>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</si>
  <si>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</si>
  <si>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</si>
  <si>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</si>
  <si>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</si>
  <si>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</si>
  <si>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</si>
  <si>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</si>
  <si>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</si>
  <si>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</si>
  <si>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</si>
  <si>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</si>
  <si>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</si>
  <si>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</si>
  <si>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</si>
  <si>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</si>
  <si>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</si>
  <si>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</si>
  <si>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</si>
  <si>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</si>
  <si>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</si>
  <si>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</si>
  <si>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</si>
  <si>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</si>
  <si>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</si>
  <si>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</si>
  <si>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</si>
  <si>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</si>
  <si>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</si>
  <si>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</si>
  <si>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</si>
  <si>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</si>
  <si>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</si>
  <si>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</si>
  <si>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</si>
  <si>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</si>
  <si>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</si>
  <si>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</si>
  <si>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</si>
  <si>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</si>
  <si>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</si>
  <si>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</si>
  <si>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</si>
  <si>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</si>
  <si>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</si>
  <si>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</si>
  <si>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</si>
  <si>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</si>
  <si>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</si>
  <si>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</si>
  <si>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</si>
  <si>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</si>
  <si>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</si>
  <si>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</si>
  <si>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</si>
  <si>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</si>
  <si>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</si>
  <si>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</si>
  <si>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</si>
  <si>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</si>
  <si>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</si>
  <si>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</si>
  <si>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</si>
  <si>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</si>
  <si>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</si>
  <si>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</si>
  <si>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</si>
  <si>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</si>
  <si>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</si>
  <si>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</si>
  <si>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</si>
  <si>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</si>
  <si>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</si>
  <si>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</si>
  <si>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</si>
  <si>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</si>
  <si>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</si>
  <si>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</si>
  <si>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</si>
  <si>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</si>
  <si>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</si>
  <si>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</si>
  <si>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</si>
  <si>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</si>
  <si>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</si>
  <si>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</si>
  <si>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</si>
  <si>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</si>
  <si>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</si>
  <si>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</si>
  <si>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</si>
  <si>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</si>
  <si>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</si>
  <si>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</si>
  <si>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</si>
  <si>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</si>
  <si>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</si>
  <si>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</si>
  <si>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</si>
  <si>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</si>
  <si>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</si>
  <si>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</si>
  <si>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</si>
  <si>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</si>
  <si>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</si>
  <si>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</si>
  <si>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</si>
  <si>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</si>
  <si>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</si>
  <si>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</si>
  <si>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</si>
  <si>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</si>
  <si>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</si>
  <si>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</si>
  <si>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</si>
  <si>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</si>
  <si>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</si>
  <si>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</si>
  <si>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</si>
  <si>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</si>
  <si>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</si>
  <si>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</si>
  <si>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</si>
  <si>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</si>
  <si>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</si>
  <si>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</si>
  <si>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</si>
  <si>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</si>
  <si>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</si>
  <si>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</si>
  <si>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</si>
  <si>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</si>
  <si>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</si>
  <si>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</si>
  <si>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</si>
  <si>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</si>
  <si>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</si>
  <si>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</si>
  <si>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</si>
  <si>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</si>
  <si>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</si>
  <si>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</si>
  <si>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</si>
  <si>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</si>
  <si>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</si>
  <si>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</si>
  <si>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</si>
  <si>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</si>
  <si>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</si>
  <si>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</si>
  <si>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</si>
  <si>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</si>
  <si>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</si>
  <si>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</si>
  <si>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</si>
  <si>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</si>
  <si>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</si>
  <si>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</si>
  <si>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</si>
  <si>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</si>
  <si>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</si>
  <si>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</si>
  <si>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</si>
  <si>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</si>
  <si>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</si>
  <si>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</si>
  <si>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</si>
  <si>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</si>
  <si>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</si>
  <si>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</si>
  <si>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</si>
  <si>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</si>
  <si>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</si>
  <si>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</si>
  <si>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</si>
  <si>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</si>
  <si>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</si>
  <si>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</si>
  <si>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</si>
  <si>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</si>
  <si>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</si>
  <si>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</si>
  <si>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</si>
  <si>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</si>
  <si>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</si>
  <si>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</si>
  <si>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</si>
  <si>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</si>
  <si>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</si>
  <si>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</si>
  <si>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</si>
  <si>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</si>
  <si>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</si>
  <si>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</si>
  <si>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</si>
  <si>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</si>
  <si>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</si>
  <si>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</si>
  <si>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</si>
  <si>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</si>
  <si>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</si>
  <si>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</si>
  <si>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</si>
  <si>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</si>
  <si>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</si>
  <si>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</si>
  <si>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</si>
  <si>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</si>
  <si>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</si>
  <si>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</si>
  <si>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</si>
  <si>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</si>
  <si>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</si>
  <si>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</si>
  <si>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</si>
  <si>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</si>
  <si>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</si>
  <si>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</si>
  <si>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</si>
  <si>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</si>
  <si>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</si>
  <si>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</si>
  <si>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</si>
  <si>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</si>
  <si>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</si>
  <si>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</si>
  <si>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</si>
  <si>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</si>
  <si>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</si>
  <si>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</si>
  <si>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</si>
  <si>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</si>
  <si>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</si>
  <si>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</si>
  <si>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</si>
  <si>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</si>
  <si>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</si>
  <si>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</si>
  <si>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</si>
  <si>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</si>
  <si>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</si>
  <si>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</si>
  <si>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</si>
  <si>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</si>
  <si>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</si>
  <si>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</si>
  <si>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</si>
  <si>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</si>
  <si>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</si>
  <si>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</si>
  <si>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</si>
  <si>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</si>
  <si>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</si>
  <si>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</si>
  <si>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</si>
  <si>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</si>
  <si>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</si>
  <si>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</si>
  <si>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</si>
  <si>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</si>
  <si>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</si>
  <si>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</si>
  <si>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</si>
  <si>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</si>
  <si>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</si>
  <si>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</si>
  <si>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</si>
  <si>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</si>
  <si>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</si>
  <si>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</si>
  <si>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</si>
  <si>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</si>
  <si>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</si>
  <si>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</si>
  <si>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</si>
  <si>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</si>
  <si>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</si>
  <si>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</si>
  <si>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</si>
  <si>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</si>
  <si>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</si>
  <si>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</si>
  <si>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</si>
  <si>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</si>
  <si>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</si>
  <si>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</si>
  <si>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</si>
  <si>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</si>
  <si>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</si>
  <si>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</si>
  <si>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</si>
  <si>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</si>
  <si>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</si>
  <si>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</si>
  <si>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</si>
  <si>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</si>
  <si>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</si>
  <si>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</si>
  <si>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</si>
  <si>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</si>
  <si>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</si>
  <si>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</si>
  <si>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</si>
  <si>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</si>
  <si>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</si>
  <si>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</si>
  <si>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</si>
  <si>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</si>
  <si>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</si>
  <si>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</si>
  <si>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</si>
  <si>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</si>
  <si>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</si>
  <si>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</si>
  <si>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</si>
  <si>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</si>
  <si>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</si>
  <si>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</si>
  <si>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</si>
  <si>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</si>
  <si>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</si>
  <si>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</si>
  <si>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</si>
  <si>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</si>
  <si>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</si>
  <si>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</si>
  <si>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</si>
  <si>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</si>
  <si>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</si>
  <si>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</si>
  <si>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</si>
  <si>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</si>
  <si>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</si>
  <si>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</si>
  <si>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</si>
  <si>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</si>
  <si>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</si>
  <si>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</si>
  <si>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</si>
  <si>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</si>
  <si>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</si>
  <si>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</si>
  <si>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</si>
  <si>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</si>
  <si>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</si>
  <si>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</si>
  <si>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</si>
  <si>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</si>
  <si>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</si>
  <si>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</si>
  <si>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</si>
  <si>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</si>
  <si>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</si>
  <si>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</si>
  <si>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</si>
  <si>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</si>
  <si>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</si>
  <si>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</si>
  <si>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</si>
  <si>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</si>
  <si>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</si>
  <si>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</si>
  <si>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</si>
  <si>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</si>
  <si>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</si>
  <si>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</si>
  <si>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</si>
  <si>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</si>
  <si>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</si>
  <si>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</si>
  <si>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</si>
  <si>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</si>
  <si>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</si>
  <si>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</si>
  <si>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</si>
  <si>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</si>
  <si>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</si>
  <si>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</si>
  <si>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</si>
  <si>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</si>
  <si>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</si>
  <si>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</si>
  <si>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</si>
  <si>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</si>
  <si>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</si>
  <si>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</si>
  <si>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</si>
  <si>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</si>
  <si>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</si>
  <si>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</si>
  <si>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</si>
  <si>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</si>
  <si>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</si>
  <si>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</si>
  <si>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</si>
  <si>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</si>
  <si>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</si>
  <si>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</si>
  <si>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</si>
  <si>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</si>
  <si>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</si>
  <si>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</si>
  <si>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</si>
  <si>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</si>
  <si>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</si>
  <si>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</si>
  <si>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</si>
  <si>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</si>
  <si>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</si>
  <si>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</si>
  <si>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</si>
  <si>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</si>
  <si>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</si>
  <si>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</si>
  <si>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</si>
  <si>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</si>
  <si>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</si>
  <si>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</si>
  <si>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</si>
  <si>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</si>
  <si>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</si>
  <si>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</si>
  <si>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</si>
  <si>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</si>
  <si>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</si>
  <si>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</si>
  <si>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</si>
  <si>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</si>
  <si>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</si>
  <si>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</si>
  <si>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</si>
  <si>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</si>
  <si>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</si>
  <si>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</si>
  <si>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</si>
  <si>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</si>
  <si>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</si>
  <si>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</si>
  <si>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</si>
  <si>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</si>
  <si>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</si>
  <si>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</si>
  <si>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</si>
  <si>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</si>
  <si>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</si>
  <si>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</si>
  <si>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</si>
  <si>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</si>
  <si>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</si>
  <si>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</si>
  <si>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</si>
  <si>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</si>
  <si>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</si>
  <si>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</si>
  <si>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</si>
  <si>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</si>
  <si>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</si>
  <si>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</si>
  <si>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</si>
  <si>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</si>
  <si>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</si>
  <si>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</si>
  <si>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</si>
  <si>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</si>
  <si>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</si>
  <si>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</si>
  <si>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</si>
  <si>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</si>
  <si>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</si>
  <si>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</si>
  <si>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</si>
  <si>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</si>
  <si>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</si>
  <si>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</si>
  <si>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</si>
  <si>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</si>
  <si>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</si>
  <si>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</si>
  <si>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</si>
  <si>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</si>
  <si>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</si>
  <si>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</si>
  <si>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</si>
  <si>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</si>
  <si>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</si>
  <si>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</si>
  <si>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</si>
  <si>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</si>
  <si>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</si>
  <si>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</si>
  <si>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</si>
  <si>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</si>
  <si>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</si>
  <si>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</si>
  <si>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</si>
  <si>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</si>
  <si>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</si>
  <si>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</si>
  <si>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</si>
  <si>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</si>
  <si>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</si>
  <si>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</si>
  <si>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</si>
  <si>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</si>
  <si>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</si>
  <si>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</si>
  <si>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</si>
  <si>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</si>
  <si>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</si>
  <si>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</si>
  <si>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</si>
  <si>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</si>
  <si>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</si>
  <si>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</si>
  <si>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</si>
  <si>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</si>
  <si>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</si>
  <si>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</si>
  <si>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</si>
  <si>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</si>
  <si>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</si>
  <si>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</si>
  <si>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</si>
  <si>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</si>
  <si>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</si>
  <si>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</si>
  <si>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</si>
  <si>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</si>
  <si>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</si>
  <si>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</si>
  <si>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</si>
  <si>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</si>
  <si>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</si>
  <si>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</si>
  <si>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</si>
  <si>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</si>
  <si>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</si>
  <si>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</si>
  <si>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</si>
  <si>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</si>
  <si>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</si>
  <si>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</si>
  <si>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</si>
  <si>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</si>
  <si>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</si>
  <si>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</si>
  <si>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</si>
  <si>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</si>
  <si>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</si>
  <si>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</si>
  <si>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</si>
  <si>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</si>
  <si>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</si>
  <si>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</si>
  <si>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</si>
  <si>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</si>
  <si>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</si>
  <si>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</si>
  <si>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</si>
  <si>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</si>
  <si>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</si>
  <si>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</si>
  <si>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</si>
  <si>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</si>
  <si>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</si>
  <si>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</si>
  <si>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</si>
  <si>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</si>
  <si>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</si>
  <si>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</si>
  <si>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</si>
  <si>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</si>
  <si>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</si>
  <si>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</si>
  <si>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</si>
  <si>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</si>
  <si>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</si>
  <si>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</si>
  <si>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</si>
  <si>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</si>
  <si>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</si>
  <si>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</si>
  <si>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</si>
  <si>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</si>
  <si>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</si>
  <si>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</si>
  <si>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</si>
  <si>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</si>
  <si>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</si>
  <si>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</si>
  <si>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</si>
  <si>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</si>
  <si>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</si>
  <si>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</si>
  <si>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</si>
  <si>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</si>
  <si>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</si>
  <si>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</si>
  <si>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</si>
  <si>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</si>
  <si>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</si>
  <si>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</si>
  <si>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</si>
  <si>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</si>
  <si>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</si>
  <si>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</si>
  <si>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</si>
  <si>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</si>
  <si>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</si>
  <si>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</si>
  <si>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</si>
  <si>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</si>
  <si>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</si>
  <si>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</si>
  <si>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</si>
  <si>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</si>
  <si>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</si>
  <si>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</si>
  <si>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</si>
  <si>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</si>
  <si>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</si>
  <si>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</si>
  <si>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</si>
  <si>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</si>
  <si>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</si>
  <si>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</si>
  <si>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</si>
  <si>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</si>
  <si>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</si>
  <si>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</si>
  <si>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</si>
  <si>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</si>
  <si>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</si>
  <si>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</si>
  <si>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</si>
  <si>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</si>
  <si>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</si>
  <si>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</si>
  <si>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</si>
  <si>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</si>
  <si>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</si>
  <si>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</si>
  <si>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</si>
  <si>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</si>
  <si>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</si>
  <si>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</si>
  <si>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</si>
  <si>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</si>
  <si>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</si>
  <si>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</si>
  <si>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</si>
  <si>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</si>
  <si>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</si>
  <si>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</si>
  <si>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</si>
  <si>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</si>
  <si>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</si>
  <si>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</si>
  <si>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</si>
  <si>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</si>
  <si>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</si>
  <si>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</si>
  <si>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</si>
  <si>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</si>
  <si>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</si>
  <si>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</si>
  <si>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</si>
  <si>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</si>
  <si>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</si>
  <si>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</si>
  <si>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</si>
  <si>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</si>
  <si>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</si>
  <si>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</si>
  <si>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</si>
  <si>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</si>
  <si>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</si>
  <si>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</si>
  <si>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</si>
  <si>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</si>
  <si>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</si>
  <si>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</si>
  <si>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</si>
  <si>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</si>
  <si>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</si>
  <si>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</si>
  <si>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</si>
  <si>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</si>
  <si>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</si>
  <si>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</si>
  <si>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</si>
  <si>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</si>
  <si>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</si>
  <si>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</si>
  <si>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</si>
  <si>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</si>
  <si>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</si>
  <si>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</si>
  <si>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</si>
  <si>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</si>
  <si>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</si>
  <si>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</si>
  <si>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</si>
  <si>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</si>
  <si>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</si>
  <si>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</si>
  <si>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</si>
  <si>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</si>
  <si>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</si>
  <si>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</si>
  <si>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</si>
  <si>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</si>
  <si>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</si>
  <si>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</si>
  <si>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</si>
  <si>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</si>
  <si>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</si>
  <si>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</si>
  <si>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</si>
  <si>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</si>
  <si>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</si>
  <si>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</si>
  <si>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</si>
  <si>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</si>
  <si>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</si>
  <si>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</si>
  <si>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</si>
  <si>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</si>
  <si>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</si>
  <si>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</si>
  <si>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</si>
  <si>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</si>
  <si>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</si>
  <si>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</si>
  <si>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</si>
  <si>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</si>
  <si>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</si>
  <si>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</si>
  <si>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</si>
  <si>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</si>
  <si>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</si>
  <si>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</si>
  <si>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</si>
  <si>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</si>
  <si>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</si>
  <si>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</si>
  <si>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</si>
  <si>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</si>
  <si>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</si>
  <si>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</si>
  <si>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</si>
  <si>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</si>
  <si>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</si>
  <si>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</si>
  <si>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</si>
  <si>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</si>
  <si>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</si>
  <si>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</si>
  <si>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</si>
  <si>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</si>
  <si>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</si>
  <si>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</si>
  <si>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</si>
  <si>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</si>
  <si>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</si>
  <si>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</si>
  <si>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</si>
  <si>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</si>
  <si>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</si>
  <si>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</si>
  <si>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</si>
  <si>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</si>
  <si>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</si>
  <si>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</si>
  <si>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</si>
  <si>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</si>
  <si>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</si>
  <si>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</si>
  <si>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</si>
  <si>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</si>
  <si>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</si>
  <si>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</si>
  <si>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</si>
  <si>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</si>
  <si>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</si>
  <si>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</si>
  <si>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</si>
  <si>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</si>
  <si>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</si>
  <si>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</si>
  <si>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</si>
  <si>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</si>
  <si>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</si>
  <si>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</si>
  <si>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</si>
  <si>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</si>
  <si>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</si>
  <si>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</si>
  <si>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</si>
  <si>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</si>
  <si>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</si>
  <si>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</si>
  <si>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</si>
  <si>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</si>
  <si>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</si>
  <si>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</si>
  <si>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</si>
  <si>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</si>
  <si>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</si>
  <si>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</si>
  <si>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</si>
  <si>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</si>
  <si>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</si>
  <si>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</si>
  <si>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</si>
  <si>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</si>
  <si>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</si>
  <si>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</si>
  <si>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</si>
  <si>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</si>
  <si>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</si>
  <si>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</si>
  <si>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</si>
  <si>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</si>
  <si>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</si>
  <si>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</si>
  <si>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</si>
  <si>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</si>
  <si>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</si>
  <si>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</si>
  <si>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</si>
  <si>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</si>
  <si>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</si>
  <si>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</si>
  <si>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</si>
  <si>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</si>
  <si>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</si>
  <si>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</si>
  <si>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</si>
  <si>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</si>
  <si>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</si>
  <si>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</si>
  <si>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</si>
  <si>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</si>
  <si>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</si>
  <si>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</si>
  <si>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</si>
  <si>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</si>
  <si>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</si>
  <si>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</si>
  <si>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</si>
  <si>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</si>
  <si>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</si>
  <si>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</si>
  <si>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</si>
  <si>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</si>
  <si>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</si>
  <si>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</si>
  <si>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</si>
  <si>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</si>
  <si>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</si>
  <si>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</si>
  <si>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</si>
  <si>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</si>
  <si>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</si>
  <si>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</si>
  <si>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</si>
  <si>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</si>
  <si>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</si>
  <si>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</si>
  <si>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</si>
  <si>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</si>
  <si>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</si>
  <si>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</si>
  <si>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</si>
  <si>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</si>
  <si>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</si>
  <si>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</si>
  <si>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</si>
  <si>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</si>
  <si>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</si>
  <si>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</si>
  <si>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</si>
  <si>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</si>
  <si>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</si>
  <si>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</si>
  <si>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</si>
  <si>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</si>
  <si>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</si>
  <si>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</si>
  <si>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</si>
  <si>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</si>
  <si>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</si>
  <si>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</si>
  <si>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</si>
  <si>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</si>
  <si>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</si>
  <si>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</si>
  <si>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</si>
  <si>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</si>
  <si>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</si>
  <si>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</si>
  <si>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</si>
  <si>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</si>
  <si>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</si>
  <si>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</si>
  <si>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</si>
  <si>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</si>
  <si>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</si>
  <si>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</si>
  <si>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</si>
  <si>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</si>
  <si>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</si>
  <si>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</si>
  <si>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</si>
  <si>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</si>
  <si>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</si>
  <si>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</si>
  <si>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</si>
  <si>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</si>
  <si>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</si>
  <si>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</si>
  <si>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</si>
  <si>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</si>
  <si>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</si>
  <si>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</si>
  <si>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</si>
  <si>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</si>
  <si>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</si>
  <si>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</si>
  <si>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</si>
  <si>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</si>
  <si>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</si>
  <si>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</si>
  <si>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</si>
  <si>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</si>
  <si>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</si>
  <si>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</si>
  <si>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</si>
  <si>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</si>
  <si>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</si>
  <si>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</si>
  <si>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</si>
  <si>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</si>
  <si>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</si>
  <si>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</si>
  <si>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</si>
  <si>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</si>
  <si>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</si>
  <si>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</si>
  <si>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</si>
  <si>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</si>
  <si>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</si>
  <si>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</si>
  <si>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</si>
  <si>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</si>
  <si>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</si>
  <si>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</si>
  <si>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</si>
  <si>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</si>
  <si>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</si>
  <si>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</si>
  <si>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</si>
  <si>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</si>
  <si>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</si>
  <si>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</si>
  <si>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</si>
  <si>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</si>
  <si>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</si>
  <si>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</si>
  <si>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</si>
  <si>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</si>
  <si>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</si>
  <si>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</si>
  <si>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</si>
  <si>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</si>
  <si>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</si>
  <si>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</si>
  <si>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</si>
  <si>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</si>
  <si>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</si>
  <si>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</si>
  <si>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</si>
  <si>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</si>
  <si>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</si>
  <si>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</si>
  <si>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</si>
  <si>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</si>
  <si>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</si>
  <si>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</si>
  <si>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</si>
  <si>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</si>
  <si>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</si>
  <si>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</si>
  <si>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</si>
  <si>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</si>
  <si>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</si>
  <si>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</si>
  <si>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</si>
  <si>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</si>
  <si>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</si>
  <si>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</si>
  <si>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</si>
  <si>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</si>
  <si>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</si>
  <si>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</si>
  <si>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</si>
  <si>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</si>
  <si>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</si>
  <si>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</si>
  <si>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</si>
  <si>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</si>
  <si>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</si>
  <si>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</si>
  <si>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</si>
  <si>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</si>
  <si>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</si>
  <si>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</si>
  <si>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</si>
  <si>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</si>
  <si>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</si>
  <si>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</si>
  <si>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</si>
  <si>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</si>
  <si>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</si>
  <si>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</si>
  <si>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</si>
  <si>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</si>
  <si>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</si>
  <si>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</si>
  <si>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</si>
  <si>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</si>
  <si>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</si>
  <si>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</si>
  <si>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</si>
  <si>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</si>
  <si>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</si>
  <si>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</si>
  <si>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</si>
  <si>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</si>
  <si>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</si>
  <si>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</si>
  <si>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</si>
  <si>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</si>
  <si>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</si>
  <si>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</si>
  <si>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</si>
  <si>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</si>
  <si>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</si>
  <si>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</si>
  <si>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</si>
  <si>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</si>
  <si>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</si>
  <si>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</si>
  <si>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</si>
  <si>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</si>
  <si>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</si>
  <si>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</si>
  <si>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</si>
  <si>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</si>
  <si>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</si>
  <si>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</si>
  <si>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</si>
  <si>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</si>
  <si>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</si>
  <si>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</si>
  <si>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</si>
  <si>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</si>
  <si>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</si>
  <si>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</si>
  <si>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</si>
  <si>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</si>
  <si>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</si>
  <si>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</si>
  <si>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</si>
  <si>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</si>
  <si>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</si>
  <si>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</si>
  <si>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</si>
  <si>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</si>
  <si>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</si>
  <si>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</si>
  <si>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</si>
  <si>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</si>
  <si>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</si>
  <si>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</si>
  <si>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</si>
  <si>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</si>
  <si>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</si>
  <si>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</si>
  <si>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</si>
  <si>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</si>
  <si>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</si>
  <si>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</si>
  <si>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</si>
  <si>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</si>
  <si>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</si>
  <si>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</si>
  <si>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</si>
  <si>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</si>
  <si>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</si>
  <si>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</si>
  <si>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</si>
  <si>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</si>
  <si>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</si>
  <si>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</si>
  <si>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</si>
  <si>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</si>
  <si>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</si>
  <si>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</si>
  <si>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</si>
  <si>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</si>
  <si>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</si>
  <si>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</si>
  <si>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</si>
  <si>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</si>
  <si>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</si>
  <si>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</si>
  <si>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</si>
  <si>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</si>
  <si>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</si>
  <si>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</si>
  <si>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</si>
  <si>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</si>
  <si>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</si>
  <si>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</si>
  <si>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</si>
  <si>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</si>
  <si>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</si>
  <si>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</si>
  <si>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</si>
  <si>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</si>
  <si>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</si>
  <si>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</si>
  <si>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</si>
  <si>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</si>
  <si>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</si>
  <si>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</si>
  <si>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</si>
  <si>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</si>
  <si>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</si>
  <si>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</si>
  <si>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</si>
  <si>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</si>
  <si>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</si>
  <si>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</si>
  <si>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</si>
  <si>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</si>
  <si>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</si>
  <si>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</si>
  <si>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</si>
  <si>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</si>
  <si>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</si>
  <si>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</si>
  <si>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</si>
  <si>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</si>
  <si>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</si>
  <si>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</si>
  <si>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</si>
  <si>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</si>
  <si>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</si>
  <si>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</si>
  <si>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</si>
  <si>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</si>
  <si>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</si>
  <si>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</si>
  <si>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</si>
  <si>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</si>
  <si>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</si>
  <si>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</si>
  <si>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</si>
  <si>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</si>
  <si>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</si>
  <si>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</si>
  <si>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</si>
  <si>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</si>
  <si>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</si>
  <si>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</si>
  <si>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</si>
  <si>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</si>
  <si>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</si>
  <si>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</si>
  <si>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</si>
  <si>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</si>
  <si>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</si>
  <si>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</si>
  <si>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</si>
  <si>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</si>
  <si>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</si>
  <si>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</si>
  <si>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</si>
  <si>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</si>
  <si>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</si>
  <si>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</si>
  <si>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</si>
  <si>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</si>
  <si>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</si>
  <si>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</si>
  <si>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</si>
  <si>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</si>
  <si>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</si>
  <si>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</si>
  <si>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</si>
  <si>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</si>
  <si>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</si>
  <si>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</si>
  <si>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</si>
  <si>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</si>
  <si>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</si>
  <si>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</si>
  <si>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</si>
  <si>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</si>
  <si>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</si>
  <si>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</si>
  <si>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</si>
  <si>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</si>
  <si>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</si>
  <si>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</si>
  <si>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</si>
  <si>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</si>
  <si>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</si>
  <si>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</si>
  <si>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</si>
  <si>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</si>
  <si>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</si>
  <si>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</si>
  <si>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</si>
  <si>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</si>
  <si>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</si>
  <si>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</si>
  <si>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</si>
  <si>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</si>
  <si>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</si>
  <si>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</si>
  <si>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</si>
  <si>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</si>
  <si>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</si>
  <si>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</si>
  <si>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</si>
  <si>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</si>
  <si>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</si>
  <si>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</si>
  <si>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</si>
  <si>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</si>
  <si>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</si>
  <si>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</si>
  <si>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</si>
  <si>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</si>
  <si>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</si>
  <si>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</si>
  <si>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</si>
  <si>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</si>
  <si>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</si>
  <si>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</si>
  <si>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</si>
  <si>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</si>
  <si>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</si>
  <si>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</si>
  <si>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</si>
  <si>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</si>
  <si>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</si>
  <si>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</si>
  <si>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</si>
  <si>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</si>
  <si>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</si>
  <si>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</si>
  <si>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</si>
  <si>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</si>
  <si>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</si>
  <si>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</si>
  <si>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</si>
  <si>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</si>
  <si>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</si>
  <si>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</si>
  <si>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</si>
  <si>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</si>
  <si>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</si>
  <si>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</si>
  <si>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</si>
  <si>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</si>
  <si>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</si>
  <si>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</si>
  <si>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</si>
  <si>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</si>
  <si>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</si>
  <si>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</si>
  <si>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</si>
  <si>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</si>
  <si>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</si>
  <si>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</si>
  <si>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</si>
  <si>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</si>
  <si>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</si>
  <si>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</si>
  <si>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</si>
  <si>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</si>
  <si>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</si>
  <si>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</si>
  <si>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</si>
  <si>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</si>
  <si>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</si>
  <si>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</si>
  <si>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</si>
  <si>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</si>
  <si>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</si>
  <si>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</si>
  <si>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</si>
  <si>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</si>
  <si>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</si>
  <si>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</si>
  <si>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</si>
  <si>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</si>
  <si>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</si>
  <si>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</si>
  <si>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</si>
  <si>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</si>
  <si>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</si>
  <si>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</si>
  <si>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</si>
  <si>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</si>
  <si>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</si>
  <si>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</si>
  <si>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</si>
  <si>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</si>
  <si>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</si>
  <si>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</si>
  <si>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</si>
  <si>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</si>
  <si>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</si>
  <si>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</si>
  <si>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</si>
  <si>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</si>
  <si>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</si>
  <si>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</si>
  <si>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</si>
  <si>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</si>
  <si>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</si>
  <si>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</si>
  <si>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</si>
  <si>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</si>
  <si>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</si>
  <si>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</si>
  <si>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</si>
  <si>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</si>
  <si>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</si>
  <si>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</si>
  <si>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</si>
  <si>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</si>
  <si>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</si>
  <si>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</si>
  <si>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</si>
  <si>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</si>
  <si>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</si>
  <si>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</si>
  <si>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</si>
  <si>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</si>
  <si>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</si>
  <si>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</si>
  <si>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</si>
  <si>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</si>
  <si>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</si>
  <si>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</si>
  <si>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</si>
  <si>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</si>
  <si>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</si>
  <si>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</si>
  <si>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</si>
  <si>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</si>
  <si>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</si>
  <si>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</si>
  <si>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</si>
  <si>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</si>
  <si>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</si>
  <si>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</si>
  <si>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</si>
  <si>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</si>
  <si>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</si>
  <si>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</si>
  <si>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</si>
  <si>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</si>
  <si>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</si>
  <si>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</si>
  <si>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</si>
  <si>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</si>
  <si>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</si>
  <si>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</si>
  <si>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</si>
  <si>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</si>
  <si>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</si>
  <si>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</si>
  <si>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</si>
  <si>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</si>
  <si>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</si>
  <si>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</si>
  <si>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</si>
  <si>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</si>
  <si>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</si>
  <si>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</si>
  <si>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</si>
  <si>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</si>
  <si>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</si>
  <si>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</si>
  <si>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</si>
  <si>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</si>
  <si>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</si>
  <si>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</si>
  <si>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</si>
  <si>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</si>
  <si>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</si>
  <si>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</si>
  <si>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</si>
  <si>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</si>
  <si>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</si>
  <si>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</si>
  <si>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</si>
  <si>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</si>
  <si>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</si>
  <si>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</si>
  <si>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</si>
  <si>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</si>
  <si>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</si>
  <si>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</si>
  <si>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</si>
  <si>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</si>
  <si>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</si>
  <si>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</si>
  <si>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</si>
  <si>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</si>
  <si>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</si>
  <si>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</si>
  <si>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</si>
  <si>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</si>
  <si>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</si>
  <si>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</si>
  <si>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</si>
  <si>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</si>
  <si>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</si>
  <si>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</si>
  <si>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</si>
  <si>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</si>
  <si>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</si>
  <si>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</si>
  <si>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</si>
  <si>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</si>
  <si>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</si>
  <si>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</si>
  <si>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</si>
  <si>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</si>
  <si>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</si>
  <si>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</si>
  <si>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</si>
  <si>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</si>
  <si>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</si>
  <si>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</si>
  <si>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</si>
  <si>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</si>
  <si>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</si>
  <si>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</si>
  <si>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</si>
  <si>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</si>
  <si>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</si>
  <si>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</si>
  <si>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</si>
  <si>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</si>
  <si>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</si>
  <si>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</si>
  <si>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</si>
  <si>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</si>
  <si>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</si>
  <si>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</si>
  <si>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</si>
  <si>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</si>
  <si>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</si>
  <si>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</si>
  <si>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</si>
  <si>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</si>
  <si>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</si>
  <si>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</si>
  <si>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</si>
  <si>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</si>
  <si>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</si>
  <si>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</si>
  <si>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</si>
  <si>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</si>
  <si>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</si>
  <si>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</si>
  <si>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</si>
  <si>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</si>
  <si>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</si>
  <si>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</si>
  <si>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</si>
  <si>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</si>
  <si>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</si>
  <si>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</si>
  <si>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</si>
  <si>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</si>
  <si>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</si>
  <si>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</si>
  <si>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</si>
  <si>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</si>
  <si>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</si>
  <si>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</si>
  <si>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</si>
  <si>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</si>
  <si>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</si>
  <si>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</si>
  <si>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</si>
  <si>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</si>
  <si>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</si>
  <si>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</si>
  <si>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</si>
  <si>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</si>
  <si>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</si>
  <si>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</si>
  <si>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</si>
  <si>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</si>
  <si>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</si>
  <si>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</si>
  <si>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</si>
  <si>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</si>
  <si>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</si>
  <si>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</si>
  <si>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</si>
  <si>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</si>
  <si>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</si>
  <si>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</si>
  <si>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</si>
  <si>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</si>
  <si>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</si>
  <si>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</si>
  <si>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</si>
  <si>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</si>
  <si>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</si>
  <si>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</si>
  <si>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</si>
  <si>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</si>
  <si>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</si>
  <si>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</si>
  <si>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</si>
  <si>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</si>
  <si>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</si>
  <si>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</si>
  <si>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</si>
  <si>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</si>
  <si>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</si>
  <si>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</si>
  <si>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</si>
  <si>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</si>
  <si>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</si>
  <si>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</si>
  <si>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</si>
  <si>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</si>
  <si>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</si>
  <si>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</si>
  <si>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</si>
  <si>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</si>
  <si>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</si>
  <si>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</si>
  <si>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</si>
  <si>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</si>
  <si>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</si>
  <si>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</si>
  <si>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</si>
  <si>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</si>
  <si>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</si>
  <si>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</si>
  <si>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</si>
  <si>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</si>
  <si>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</si>
  <si>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</si>
  <si>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</si>
  <si>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</si>
  <si>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</si>
  <si>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</si>
  <si>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</si>
  <si>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</si>
  <si>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</si>
  <si>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</si>
  <si>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</si>
  <si>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</si>
  <si>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</si>
  <si>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</si>
  <si>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</si>
  <si>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</si>
  <si>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</si>
  <si>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</si>
  <si>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</si>
  <si>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</si>
  <si>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</si>
  <si>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</si>
  <si>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</si>
  <si>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</si>
  <si>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</si>
  <si>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</si>
  <si>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</si>
  <si>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</si>
  <si>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</si>
  <si>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</si>
  <si>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</si>
  <si>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</si>
  <si>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</si>
  <si>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</si>
  <si>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</si>
  <si>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</si>
  <si>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</si>
  <si>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</si>
  <si>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</si>
  <si>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</si>
  <si>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</si>
  <si>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</si>
  <si>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</si>
  <si>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</si>
  <si>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</si>
  <si>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</si>
  <si>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</si>
  <si>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</si>
  <si>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</si>
  <si>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</si>
  <si>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</si>
  <si>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</si>
  <si>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</si>
  <si>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</si>
  <si>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</si>
  <si>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</si>
  <si>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</si>
  <si>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</si>
  <si>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</si>
  <si>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</si>
  <si>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</si>
  <si>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</si>
  <si>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</si>
  <si>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</si>
  <si>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</si>
  <si>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</si>
  <si>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</si>
  <si>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</si>
  <si>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</si>
  <si>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</si>
  <si>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</si>
  <si>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</si>
  <si>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</si>
  <si>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</si>
  <si>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</si>
  <si>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</si>
  <si>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</si>
  <si>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</si>
  <si>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</si>
  <si>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</si>
  <si>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</si>
  <si>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</si>
  <si>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</si>
  <si>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</si>
  <si>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</si>
  <si>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</si>
  <si>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</si>
  <si>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</si>
  <si>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</si>
  <si>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</si>
  <si>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</si>
  <si>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</si>
  <si>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</si>
  <si>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</si>
  <si>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</si>
  <si>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</si>
  <si>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</si>
  <si>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</si>
  <si>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</si>
  <si>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</si>
  <si>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</si>
  <si>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</si>
  <si>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</si>
  <si>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</si>
  <si>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</si>
  <si>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</si>
  <si>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</si>
  <si>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</si>
  <si>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</si>
  <si>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</si>
  <si>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</si>
  <si>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</si>
  <si>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</si>
  <si>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</si>
  <si>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</si>
  <si>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</si>
  <si>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</si>
  <si>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</si>
  <si>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</si>
  <si>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</si>
  <si>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</si>
  <si>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</si>
  <si>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</si>
  <si>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</si>
  <si>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</si>
  <si>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</si>
  <si>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</si>
  <si>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</si>
  <si>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</si>
  <si>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</si>
  <si>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</si>
  <si>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</si>
  <si>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</si>
  <si>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</si>
  <si>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</si>
  <si>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</si>
  <si>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</si>
  <si>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</si>
  <si>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</si>
  <si>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</si>
  <si>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</si>
  <si>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</si>
  <si>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</si>
  <si>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</si>
  <si>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</si>
  <si>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</si>
  <si>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</si>
  <si>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</si>
  <si>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</si>
  <si>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</si>
  <si>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</si>
  <si>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</si>
  <si>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</si>
  <si>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</si>
  <si>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</si>
  <si>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</si>
  <si>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</si>
  <si>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</si>
  <si>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</si>
  <si>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</si>
  <si>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</si>
  <si>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</si>
  <si>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</si>
  <si>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</si>
  <si>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</si>
  <si>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</si>
  <si>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</si>
  <si>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</si>
  <si>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</si>
  <si>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</si>
  <si>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</si>
  <si>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</si>
  <si>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</si>
  <si>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</si>
  <si>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</si>
  <si>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</si>
  <si>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</si>
  <si>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</si>
  <si>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</si>
  <si>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</si>
  <si>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</si>
  <si>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</si>
  <si>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</si>
  <si>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</si>
  <si>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</si>
  <si>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</si>
  <si>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</si>
  <si>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</si>
  <si>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</si>
  <si>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</si>
  <si>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</si>
  <si>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</si>
  <si>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</si>
  <si>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</si>
  <si>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</si>
  <si>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</si>
  <si>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</si>
  <si>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</si>
  <si>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</si>
  <si>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</si>
  <si>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</si>
  <si>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</si>
  <si>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</si>
  <si>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</si>
  <si>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</si>
  <si>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</si>
  <si>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</si>
  <si>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</si>
  <si>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</si>
  <si>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</si>
  <si>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</si>
  <si>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</si>
  <si>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</si>
  <si>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</si>
  <si>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</si>
  <si>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</si>
  <si>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</si>
  <si>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</si>
  <si>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</si>
  <si>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</si>
  <si>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</si>
  <si>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</si>
  <si>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</si>
  <si>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</si>
  <si>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</si>
  <si>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</si>
  <si>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</si>
  <si>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</si>
  <si>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</si>
  <si>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</si>
  <si>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</si>
  <si>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</si>
  <si>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</si>
  <si>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</si>
  <si>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</si>
  <si>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</si>
  <si>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</si>
  <si>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</si>
  <si>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</si>
  <si>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</si>
  <si>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</si>
  <si>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</si>
  <si>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</si>
  <si>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</si>
  <si>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</si>
  <si>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</si>
  <si>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</si>
  <si>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</si>
  <si>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</si>
  <si>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</si>
  <si>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</si>
  <si>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</si>
  <si>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</si>
  <si>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</si>
  <si>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</si>
  <si>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</si>
  <si>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</si>
  <si>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</si>
  <si>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</si>
  <si>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</si>
  <si>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</si>
  <si>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</si>
  <si>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</si>
  <si>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</si>
  <si>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</si>
  <si>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</si>
  <si>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</si>
  <si>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</si>
  <si>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</si>
  <si>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</si>
  <si>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</si>
  <si>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</si>
  <si>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</si>
  <si>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</si>
  <si>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</si>
  <si>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</si>
  <si>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</si>
  <si>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</si>
  <si>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</si>
  <si>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</si>
  <si>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</si>
  <si>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</si>
  <si>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</si>
  <si>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</si>
  <si>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</si>
  <si>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</si>
  <si>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</si>
  <si>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</si>
  <si>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</si>
  <si>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</si>
  <si>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</si>
  <si>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</si>
  <si>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</si>
  <si>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</si>
  <si>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</si>
  <si>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</si>
  <si>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</si>
  <si>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</si>
  <si>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</si>
  <si>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</si>
  <si>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</si>
  <si>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</si>
  <si>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</si>
  <si>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</si>
  <si>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</si>
  <si>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</si>
  <si>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</si>
  <si>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</si>
  <si>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</si>
  <si>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</si>
  <si>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</si>
  <si>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</si>
  <si>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</si>
  <si>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</si>
  <si>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</si>
  <si>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</si>
  <si>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</si>
  <si>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</si>
  <si>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</si>
  <si>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</si>
  <si>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</si>
  <si>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</si>
  <si>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</si>
  <si>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</si>
  <si>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</si>
  <si>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</si>
  <si>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</si>
  <si>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</si>
  <si>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</si>
  <si>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</si>
  <si>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</si>
  <si>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</si>
  <si>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</si>
  <si>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</si>
  <si>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</si>
  <si>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</si>
  <si>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</si>
  <si>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</si>
  <si>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</si>
  <si>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</si>
  <si>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</si>
  <si>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</si>
  <si>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</si>
  <si>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</si>
  <si>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</si>
  <si>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</si>
  <si>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</si>
  <si>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</si>
  <si>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</si>
  <si>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</si>
  <si>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</si>
  <si>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</si>
  <si>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</si>
  <si>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</si>
  <si>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</si>
  <si>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</si>
  <si>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</si>
  <si>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</si>
  <si>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</si>
  <si>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</si>
  <si>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</si>
  <si>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</si>
  <si>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</si>
  <si>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</si>
  <si>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</si>
  <si>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</si>
  <si>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</si>
  <si>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</si>
  <si>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</si>
  <si>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</si>
  <si>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</si>
  <si>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</si>
  <si>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</si>
  <si>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</si>
  <si>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</si>
  <si>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</si>
  <si>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</si>
  <si>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</si>
  <si>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</si>
  <si>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</si>
  <si>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</si>
  <si>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</si>
  <si>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</si>
  <si>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</si>
  <si>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</si>
  <si>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</si>
  <si>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</si>
  <si>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</si>
  <si>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</si>
  <si>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</si>
  <si>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</si>
  <si>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</si>
  <si>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</si>
  <si>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</si>
  <si>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</si>
  <si>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</si>
  <si>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</si>
  <si>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</si>
  <si>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</si>
  <si>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</si>
  <si>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</si>
  <si>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</si>
  <si>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</si>
  <si>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</si>
  <si>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</si>
  <si>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</si>
  <si>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</si>
  <si>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</si>
  <si>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</si>
  <si>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</si>
  <si>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</si>
  <si>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</si>
  <si>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</si>
  <si>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</si>
  <si>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</si>
  <si>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</si>
  <si>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</si>
  <si>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</si>
  <si>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</si>
  <si>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</si>
  <si>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</si>
  <si>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</si>
  <si>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</si>
  <si>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</si>
  <si>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</si>
  <si>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</si>
  <si>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</si>
  <si>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</si>
  <si>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</si>
  <si>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</si>
  <si>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</si>
  <si>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</si>
  <si>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</si>
  <si>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</si>
  <si>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</si>
  <si>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</si>
  <si>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</si>
  <si>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</si>
  <si>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</si>
  <si>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</si>
  <si>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</si>
  <si>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</si>
  <si>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</si>
  <si>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</si>
  <si>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</si>
  <si>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</si>
  <si>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</si>
  <si>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</si>
  <si>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</si>
  <si>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</si>
  <si>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</si>
  <si>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</si>
  <si>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</si>
  <si>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</si>
  <si>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</si>
  <si>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</si>
  <si>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</si>
  <si>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</si>
  <si>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</si>
  <si>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</si>
  <si>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</si>
  <si>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</si>
  <si>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</si>
  <si>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</si>
  <si>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</si>
  <si>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</si>
  <si>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</si>
  <si>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</si>
  <si>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</si>
  <si>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</si>
  <si>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</si>
  <si>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</si>
  <si>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</si>
  <si>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</si>
  <si>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</si>
  <si>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</si>
  <si>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</si>
  <si>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</si>
  <si>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</si>
  <si>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</si>
  <si>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</si>
  <si>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</si>
  <si>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</si>
  <si>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</si>
  <si>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</si>
  <si>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</si>
  <si>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</si>
  <si>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</si>
  <si>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</si>
  <si>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</si>
  <si>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</si>
  <si>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</si>
  <si>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</si>
  <si>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</si>
  <si>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</si>
  <si>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</si>
  <si>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</si>
  <si>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</si>
  <si>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</si>
  <si>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</si>
  <si>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</si>
  <si>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</si>
  <si>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</si>
  <si>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</si>
  <si>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</si>
  <si>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</si>
  <si>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</si>
  <si>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</si>
  <si>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</si>
  <si>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</si>
  <si>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</si>
  <si>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</si>
  <si>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</si>
  <si>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</si>
  <si>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</si>
  <si>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</si>
  <si>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</si>
  <si>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</si>
  <si>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</si>
  <si>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</si>
  <si>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</si>
  <si>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</si>
  <si>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</si>
  <si>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</si>
  <si>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</si>
  <si>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</si>
  <si>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</si>
  <si>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</si>
  <si>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</si>
  <si>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</si>
  <si>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</si>
  <si>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</si>
  <si>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</si>
  <si>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</si>
  <si>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</si>
  <si>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</si>
  <si>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</si>
  <si>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</si>
  <si>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</si>
  <si>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</si>
  <si>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</si>
  <si>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</si>
  <si>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</si>
  <si>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</si>
  <si>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</si>
  <si>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</si>
  <si>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</si>
  <si>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</si>
  <si>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</si>
  <si>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</si>
  <si>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</si>
  <si>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</si>
  <si>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</si>
  <si>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</si>
  <si>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</si>
  <si>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</si>
  <si>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</si>
  <si>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</si>
  <si>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</si>
  <si>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</si>
  <si>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</si>
  <si>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</si>
  <si>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</si>
  <si>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</si>
  <si>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</si>
  <si>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</si>
  <si>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</si>
  <si>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</si>
  <si>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</si>
  <si>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</si>
  <si>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</si>
  <si>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</si>
  <si>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</si>
  <si>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</si>
  <si>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</si>
  <si>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</si>
  <si>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</si>
  <si>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</si>
  <si>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</si>
  <si>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</si>
  <si>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</si>
  <si>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</si>
  <si>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</si>
  <si>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</si>
  <si>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</si>
  <si>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</si>
  <si>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</si>
  <si>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</si>
  <si>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</si>
  <si>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</si>
  <si>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</si>
  <si>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</si>
  <si>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</si>
  <si>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</si>
  <si>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</si>
  <si>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</si>
  <si>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</si>
  <si>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</si>
  <si>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</si>
  <si>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</si>
  <si>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</si>
  <si>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</si>
  <si>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</si>
  <si>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</si>
  <si>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</si>
  <si>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</si>
  <si>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</si>
  <si>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</si>
  <si>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</si>
  <si>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</si>
  <si>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</si>
  <si>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</si>
  <si>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</si>
  <si>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</si>
  <si>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</si>
  <si>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</si>
  <si>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</si>
  <si>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</si>
  <si>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</si>
  <si>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</si>
  <si>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</si>
  <si>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</si>
  <si>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</si>
  <si>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</si>
  <si>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</si>
  <si>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</si>
  <si>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</si>
  <si>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</si>
  <si>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</si>
  <si>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</si>
  <si>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</si>
  <si>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</si>
  <si>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</si>
  <si>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</si>
  <si>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</si>
  <si>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</si>
  <si>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</si>
  <si>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</si>
  <si>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</si>
  <si>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</si>
  <si>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</si>
  <si>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</si>
  <si>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</si>
  <si>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</si>
  <si>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</si>
  <si>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</si>
  <si>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</si>
  <si>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</si>
  <si>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</si>
  <si>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</si>
  <si>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</si>
  <si>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</si>
  <si>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</si>
  <si>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</si>
  <si>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</si>
  <si>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</si>
  <si>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</si>
  <si>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</si>
  <si>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</si>
  <si>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</si>
  <si>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</si>
  <si>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</si>
  <si>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</si>
  <si>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</si>
  <si>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</si>
  <si>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</si>
  <si>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</si>
  <si>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</si>
  <si>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</si>
  <si>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</si>
  <si>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</si>
  <si>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</si>
  <si>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</si>
  <si>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</si>
  <si>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</si>
  <si>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</si>
  <si>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</si>
  <si>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</si>
  <si>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</si>
  <si>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</si>
  <si>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</si>
  <si>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</si>
  <si>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</si>
  <si>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</si>
  <si>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</si>
  <si>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</si>
  <si>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</si>
  <si>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</si>
  <si>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</si>
  <si>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</si>
  <si>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</si>
  <si>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</si>
  <si>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</si>
  <si>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</si>
  <si>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</si>
  <si>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</si>
  <si>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</si>
  <si>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</si>
  <si>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</si>
  <si>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</si>
  <si>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</si>
  <si>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</si>
  <si>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</si>
  <si>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</si>
  <si>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</si>
  <si>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</si>
  <si>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</si>
  <si>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</si>
  <si>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</si>
  <si>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</si>
  <si>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</si>
  <si>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</si>
  <si>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</si>
  <si>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</si>
  <si>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</si>
  <si>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</si>
  <si>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</si>
  <si>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</si>
  <si>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</si>
  <si>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</si>
  <si>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</si>
  <si>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</si>
  <si>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</si>
  <si>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</si>
  <si>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</si>
  <si>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</si>
  <si>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</si>
  <si>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</si>
  <si>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</si>
  <si>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</si>
  <si>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</si>
  <si>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</si>
  <si>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</si>
  <si>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</si>
  <si>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</si>
  <si>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</si>
  <si>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</si>
  <si>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</si>
  <si>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</si>
  <si>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</si>
  <si>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</si>
  <si>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</si>
  <si>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</si>
  <si>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</si>
  <si>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</si>
  <si>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</si>
  <si>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</si>
  <si>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</si>
  <si>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</si>
  <si>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</si>
  <si>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</si>
  <si>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</si>
  <si>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</si>
  <si>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</si>
  <si>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</si>
  <si>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</si>
  <si>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</si>
  <si>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</si>
  <si>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</si>
  <si>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</si>
  <si>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</si>
  <si>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</si>
  <si>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</si>
  <si>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</si>
  <si>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</si>
  <si>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</si>
  <si>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</si>
  <si>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</si>
  <si>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</si>
  <si>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</si>
  <si>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</si>
  <si>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</si>
  <si>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</si>
  <si>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</si>
  <si>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</si>
  <si>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</si>
  <si>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</si>
  <si>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</si>
  <si>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</si>
  <si>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</si>
  <si>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</si>
  <si>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</si>
  <si>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</si>
  <si>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</si>
  <si>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</si>
  <si>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</si>
  <si>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</si>
  <si>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</si>
  <si>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</si>
  <si>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</si>
  <si>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</si>
  <si>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</si>
  <si>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</si>
  <si>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</si>
  <si>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</si>
  <si>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</si>
  <si>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</si>
  <si>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</si>
  <si>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</si>
  <si>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</si>
  <si>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</si>
  <si>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</si>
  <si>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</si>
  <si>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</si>
  <si>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</si>
  <si>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</si>
  <si>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</si>
  <si>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</si>
  <si>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</si>
  <si>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</si>
  <si>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</si>
  <si>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</si>
  <si>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</si>
  <si>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</si>
  <si>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</si>
  <si>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</si>
  <si>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</si>
  <si>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</si>
  <si>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</si>
  <si>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</si>
  <si>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</si>
  <si>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</si>
  <si>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</si>
  <si>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</si>
  <si>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</si>
  <si>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</si>
  <si>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</si>
  <si>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</si>
  <si>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</si>
  <si>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</si>
  <si>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</si>
  <si>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</si>
  <si>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</si>
  <si>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</si>
  <si>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</si>
  <si>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</si>
  <si>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</si>
  <si>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</si>
  <si>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</si>
  <si>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</si>
  <si>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</si>
  <si>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</si>
  <si>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</si>
  <si>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</si>
  <si>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</si>
  <si>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</si>
  <si>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</si>
  <si>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</si>
  <si>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</si>
  <si>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</si>
  <si>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</si>
  <si>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</si>
  <si>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</si>
  <si>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</si>
  <si>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</si>
  <si>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</si>
  <si>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</si>
  <si>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</si>
  <si>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</si>
  <si>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</si>
  <si>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</si>
  <si>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</si>
  <si>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</si>
  <si>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</si>
  <si>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</si>
  <si>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</si>
  <si>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</si>
  <si>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</si>
  <si>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</si>
  <si>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</si>
  <si>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</si>
  <si>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</si>
  <si>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</si>
  <si>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</si>
  <si>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</si>
  <si>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</si>
  <si>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</si>
  <si>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</si>
  <si>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</si>
  <si>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</si>
  <si>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</si>
  <si>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</si>
  <si>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</si>
  <si>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</si>
  <si>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</si>
  <si>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</si>
  <si>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</si>
  <si>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</si>
  <si>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</si>
  <si>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</si>
  <si>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</si>
  <si>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</si>
  <si>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</si>
  <si>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</si>
  <si>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</si>
  <si>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</si>
  <si>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</si>
  <si>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</si>
  <si>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</si>
  <si>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</si>
  <si>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</si>
  <si>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</si>
  <si>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</si>
  <si>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</si>
  <si>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</si>
  <si>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</si>
  <si>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</si>
  <si>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</si>
  <si>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</si>
  <si>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</si>
  <si>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</si>
  <si>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</si>
  <si>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</si>
  <si>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</si>
  <si>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</si>
  <si>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</si>
  <si>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</si>
  <si>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</si>
  <si>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</si>
  <si>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</si>
  <si>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</si>
  <si>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</si>
  <si>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</si>
  <si>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</si>
  <si>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</si>
  <si>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</si>
  <si>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</si>
  <si>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</si>
  <si>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</si>
  <si>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</si>
  <si>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</si>
  <si>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</si>
  <si>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</si>
  <si>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</si>
  <si>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</si>
  <si>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</si>
  <si>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</si>
  <si>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</si>
  <si>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</si>
  <si>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</si>
  <si>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</si>
  <si>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</si>
  <si>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</si>
  <si>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</si>
  <si>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</si>
  <si>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</si>
  <si>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</si>
  <si>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</si>
  <si>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</si>
  <si>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</si>
  <si>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</si>
  <si>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</si>
  <si>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</si>
  <si>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</si>
  <si>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</si>
  <si>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</si>
  <si>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</si>
  <si>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</si>
  <si>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</si>
  <si>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</si>
  <si>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</si>
  <si>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</si>
  <si>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</si>
  <si>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</si>
  <si>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</si>
  <si>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</si>
  <si>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</si>
  <si>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</si>
  <si>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</si>
  <si>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</si>
  <si>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</si>
  <si>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</si>
  <si>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</si>
  <si>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</si>
  <si>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</si>
  <si>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</si>
  <si>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</si>
  <si>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</si>
  <si>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</si>
  <si>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</si>
  <si>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</si>
  <si>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</si>
  <si>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</si>
  <si>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</si>
  <si>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</si>
  <si>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</si>
  <si>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</si>
  <si>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</si>
  <si>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</si>
  <si>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</si>
  <si>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</si>
  <si>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</si>
  <si>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</si>
  <si>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</si>
  <si>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</si>
  <si>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</si>
  <si>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</si>
  <si>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</si>
  <si>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</si>
  <si>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</si>
  <si>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</si>
  <si>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</si>
  <si>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</si>
  <si>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</si>
  <si>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</si>
  <si>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</si>
  <si>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</si>
  <si>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</si>
  <si>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</si>
  <si>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</si>
  <si>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</si>
  <si>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</si>
  <si>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</si>
  <si>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</si>
  <si>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</si>
  <si>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</si>
  <si>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</si>
  <si>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</si>
  <si>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</si>
  <si>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</si>
  <si>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</si>
  <si>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</si>
  <si>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</si>
  <si>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</si>
  <si>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</si>
  <si>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</si>
  <si>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</si>
  <si>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</si>
  <si>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</si>
  <si>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</si>
  <si>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</si>
  <si>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</si>
  <si>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</si>
  <si>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</si>
  <si>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</si>
  <si>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</si>
  <si>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</si>
  <si>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</si>
  <si>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</si>
  <si>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</si>
  <si>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</si>
  <si>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</si>
  <si>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</si>
  <si>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</si>
  <si>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</si>
  <si>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</si>
  <si>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</si>
  <si>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</si>
  <si>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</si>
  <si>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</si>
  <si>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</si>
  <si>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</si>
  <si>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</si>
  <si>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</si>
  <si>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</si>
  <si>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</si>
  <si>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</si>
  <si>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</si>
  <si>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</si>
  <si>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</si>
  <si>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</si>
  <si>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</si>
  <si>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</si>
  <si>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</si>
  <si>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</si>
  <si>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</si>
  <si>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</si>
  <si>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</si>
  <si>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</si>
  <si>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</si>
  <si>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</si>
  <si>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</si>
  <si>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</si>
  <si>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</si>
  <si>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</si>
  <si>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</si>
  <si>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</si>
  <si>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</si>
  <si>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</si>
  <si>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</si>
  <si>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</si>
  <si>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</si>
  <si>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</si>
  <si>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</si>
  <si>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</si>
  <si>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</si>
  <si>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</si>
  <si>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</si>
  <si>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</si>
  <si>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</si>
  <si>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</si>
  <si>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</si>
  <si>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</si>
  <si>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</si>
  <si>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</si>
  <si>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</si>
  <si>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</si>
  <si>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</si>
  <si>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</si>
  <si>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</si>
  <si>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</si>
  <si>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</si>
  <si>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</si>
  <si>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</si>
  <si>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</si>
  <si>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</si>
  <si>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</si>
  <si>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</si>
  <si>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</si>
  <si>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</si>
  <si>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</si>
  <si>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</si>
  <si>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</si>
  <si>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</si>
  <si>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</si>
  <si>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</si>
  <si>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</si>
  <si>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</si>
  <si>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</si>
  <si>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</si>
  <si>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</si>
  <si>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</si>
  <si>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</si>
  <si>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</si>
  <si>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</si>
  <si>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</si>
  <si>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</si>
  <si>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</si>
  <si>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</si>
  <si>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</si>
  <si>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</si>
  <si>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</si>
  <si>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</si>
  <si>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</si>
  <si>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</si>
  <si>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</si>
  <si>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</si>
  <si>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</si>
  <si>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</si>
  <si>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</si>
  <si>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</si>
  <si>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</si>
  <si>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</si>
  <si>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</si>
  <si>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</si>
  <si>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</si>
  <si>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</si>
  <si>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</si>
  <si>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</si>
  <si>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</si>
  <si>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</si>
  <si>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</si>
  <si>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</si>
  <si>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</si>
  <si>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</si>
  <si>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</si>
  <si>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</si>
  <si>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</si>
  <si>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</si>
  <si>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</si>
  <si>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</si>
  <si>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</si>
  <si>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</si>
  <si>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</si>
  <si>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</si>
  <si>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</si>
  <si>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</si>
  <si>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</si>
  <si>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</si>
  <si>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</si>
  <si>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</si>
  <si>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</si>
  <si>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</si>
  <si>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</si>
  <si>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</si>
  <si>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</si>
  <si>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</si>
  <si>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</si>
  <si>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</si>
  <si>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</si>
  <si>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</si>
  <si>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</si>
  <si>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</si>
  <si>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</si>
  <si>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</si>
  <si>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</si>
  <si>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</si>
  <si>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</si>
  <si>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</si>
  <si>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</si>
  <si>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</si>
  <si>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</si>
  <si>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</si>
  <si>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</si>
  <si>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</si>
  <si>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</si>
  <si>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</si>
  <si>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</si>
  <si>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</si>
  <si>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</si>
  <si>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</si>
  <si>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</si>
  <si>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</si>
  <si>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</si>
  <si>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</si>
  <si>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</si>
  <si>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</si>
  <si>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</si>
  <si>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</si>
  <si>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</si>
  <si>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</si>
  <si>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</si>
  <si>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</si>
  <si>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</si>
  <si>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</si>
  <si>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</si>
  <si>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</si>
  <si>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</si>
  <si>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</si>
  <si>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</si>
  <si>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</si>
  <si>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</si>
  <si>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</si>
  <si>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</si>
  <si>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</si>
  <si>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</si>
  <si>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</si>
  <si>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</si>
  <si>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</si>
  <si>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</si>
  <si>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</si>
  <si>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</si>
  <si>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</si>
  <si>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</si>
  <si>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</si>
  <si>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</si>
  <si>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</si>
  <si>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</si>
  <si>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</si>
  <si>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</si>
  <si>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</si>
  <si>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</si>
  <si>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</si>
  <si>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</si>
  <si>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</si>
  <si>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</si>
  <si>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</si>
  <si>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</si>
  <si>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</si>
  <si>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</si>
  <si>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</si>
  <si>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</si>
  <si>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</si>
  <si>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</si>
  <si>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</si>
  <si>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</si>
  <si>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</si>
  <si>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</si>
  <si>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</si>
  <si>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</si>
  <si>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</si>
  <si>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</si>
  <si>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</si>
  <si>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</si>
  <si>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</si>
  <si>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</si>
  <si>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</si>
  <si>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</si>
  <si>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</si>
  <si>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</si>
  <si>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</si>
  <si>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</si>
  <si>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</si>
  <si>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</si>
  <si>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</si>
  <si>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</si>
  <si>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</si>
  <si>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</si>
  <si>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</si>
  <si>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</si>
  <si>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</si>
  <si>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</si>
  <si>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</si>
  <si>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</si>
  <si>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</si>
  <si>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</si>
  <si>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</si>
  <si>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</si>
  <si>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</si>
  <si>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</si>
  <si>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</si>
  <si>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</si>
  <si>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</si>
  <si>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</si>
  <si>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</si>
  <si>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</si>
  <si>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</si>
  <si>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</si>
  <si>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</si>
  <si>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</si>
  <si>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</si>
  <si>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</si>
  <si>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</si>
  <si>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</si>
  <si>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</si>
  <si>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</si>
  <si>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</si>
  <si>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</si>
  <si>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</si>
  <si>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</si>
  <si>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</si>
  <si>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</si>
  <si>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</si>
  <si>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</si>
  <si>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</si>
  <si>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</si>
  <si>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</si>
  <si>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</si>
  <si>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</si>
  <si>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</si>
  <si>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</si>
  <si>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</si>
  <si>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</si>
  <si>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</si>
  <si>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</si>
  <si>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</si>
  <si>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</si>
  <si>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</si>
  <si>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</si>
  <si>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</si>
  <si>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</si>
  <si>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</si>
  <si>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</si>
  <si>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</si>
  <si>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</si>
  <si>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</si>
  <si>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</si>
  <si>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</si>
  <si>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</si>
  <si>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</si>
  <si>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</si>
  <si>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</si>
  <si>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</si>
  <si>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</si>
  <si>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</si>
  <si>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</si>
  <si>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</si>
  <si>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</si>
  <si>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</si>
  <si>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</si>
  <si>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</si>
  <si>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</si>
  <si>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</si>
  <si>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</si>
  <si>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</si>
  <si>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</si>
  <si>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</si>
  <si>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</si>
  <si>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</si>
  <si>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</si>
  <si>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</si>
  <si>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</si>
  <si>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</si>
  <si>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</si>
  <si>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</si>
  <si>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</si>
  <si>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</si>
  <si>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</si>
  <si>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</si>
  <si>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</si>
  <si>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</si>
  <si>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</si>
  <si>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</si>
  <si>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</si>
  <si>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</si>
  <si>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</si>
  <si>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</si>
  <si>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</si>
  <si>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</si>
  <si>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</si>
  <si>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</si>
  <si>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</si>
  <si>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</si>
  <si>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</si>
  <si>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</si>
  <si>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</si>
  <si>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</si>
  <si>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</si>
  <si>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</si>
  <si>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</si>
  <si>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</si>
  <si>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</si>
  <si>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</si>
  <si>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</si>
  <si>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</si>
  <si>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</si>
  <si>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</si>
  <si>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</si>
  <si>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</si>
  <si>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</si>
  <si>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</si>
  <si>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</si>
  <si>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</si>
  <si>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</si>
  <si>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</si>
  <si>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</si>
  <si>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</si>
  <si>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</si>
  <si>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</si>
  <si>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</si>
  <si>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</si>
  <si>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</si>
  <si>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</si>
  <si>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</si>
  <si>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</si>
  <si>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</si>
  <si>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</si>
  <si>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</si>
  <si>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</si>
  <si>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</si>
  <si>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</si>
  <si>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</si>
  <si>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</si>
  <si>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</si>
  <si>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</si>
  <si>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</si>
  <si>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</si>
  <si>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</si>
  <si>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</si>
  <si>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</si>
  <si>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</si>
  <si>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</si>
  <si>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</si>
  <si>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</si>
  <si>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</si>
  <si>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</si>
  <si>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</si>
  <si>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</si>
  <si>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</si>
  <si>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</si>
  <si>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</si>
  <si>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</si>
  <si>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</si>
  <si>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</si>
  <si>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</si>
  <si>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</si>
  <si>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</si>
  <si>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</si>
  <si>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</si>
  <si>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</si>
  <si>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</si>
  <si>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</si>
  <si>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</si>
  <si>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</si>
  <si>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</si>
  <si>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</si>
  <si>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</si>
  <si>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</si>
  <si>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</si>
  <si>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</si>
  <si>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</si>
  <si>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</si>
  <si>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</si>
  <si>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</si>
  <si>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</si>
  <si>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</si>
  <si>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</si>
  <si>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</si>
  <si>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</si>
  <si>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</si>
  <si>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</si>
  <si>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</si>
  <si>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</si>
  <si>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</si>
  <si>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</si>
  <si>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</si>
  <si>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</si>
  <si>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</si>
  <si>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</si>
  <si>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</si>
  <si>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</si>
  <si>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</si>
  <si>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</si>
  <si>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</si>
  <si>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</si>
  <si>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</si>
  <si>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</si>
  <si>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</si>
  <si>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</si>
  <si>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</si>
  <si>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</si>
  <si>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</si>
  <si>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</si>
  <si>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</si>
  <si>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</si>
  <si>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</si>
  <si>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</si>
  <si>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</si>
  <si>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</si>
  <si>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</si>
  <si>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</si>
  <si>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</si>
  <si>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</si>
  <si>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</si>
  <si>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</si>
  <si>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</si>
  <si>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</si>
  <si>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</si>
  <si>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</si>
  <si>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</si>
  <si>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</si>
  <si>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</si>
  <si>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</si>
  <si>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</si>
  <si>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</si>
  <si>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</si>
  <si>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</si>
  <si>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</si>
  <si>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</si>
  <si>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</si>
  <si>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</si>
  <si>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</si>
  <si>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</si>
  <si>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</si>
  <si>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</si>
  <si>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</si>
  <si>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</si>
  <si>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</si>
  <si>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</si>
  <si>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</si>
  <si>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</si>
  <si>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</si>
  <si>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</si>
  <si>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</si>
  <si>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</si>
  <si>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</si>
  <si>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</si>
  <si>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</si>
  <si>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</si>
  <si>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</si>
  <si>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</si>
  <si>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</si>
  <si>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</si>
  <si>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</si>
  <si>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</si>
  <si>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</si>
  <si>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</si>
  <si>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</si>
  <si>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</si>
  <si>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</si>
  <si>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</si>
  <si>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</si>
  <si>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</si>
  <si>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</si>
  <si>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</si>
  <si>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</si>
  <si>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</si>
  <si>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</si>
  <si>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</si>
  <si>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</si>
  <si>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</si>
  <si>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</si>
  <si>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</si>
  <si>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</si>
  <si>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</si>
  <si>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</si>
  <si>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</si>
  <si>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</si>
  <si>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</si>
  <si>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</si>
  <si>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</si>
  <si>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</si>
  <si>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</si>
  <si>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</si>
  <si>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</si>
  <si>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</si>
  <si>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</si>
  <si>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</si>
  <si>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</si>
  <si>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</si>
  <si>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</si>
  <si>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</si>
  <si>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</si>
  <si>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</si>
  <si>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</si>
  <si>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</si>
  <si>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</si>
  <si>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</si>
  <si>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</si>
  <si>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</si>
  <si>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</si>
  <si>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</si>
  <si>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</si>
  <si>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</si>
  <si>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</si>
  <si>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</si>
  <si>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</si>
  <si>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</si>
  <si>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</si>
  <si>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</si>
  <si>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</si>
  <si>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</si>
  <si>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</si>
  <si>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</si>
  <si>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</si>
  <si>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</si>
  <si>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</si>
  <si>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</si>
  <si>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</si>
  <si>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</si>
  <si>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</si>
  <si>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</si>
  <si>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</si>
  <si>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</si>
  <si>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</si>
  <si>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</si>
  <si>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</si>
  <si>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</si>
  <si>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</si>
  <si>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</si>
  <si>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</si>
  <si>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</si>
  <si>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</si>
  <si>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</si>
  <si>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</si>
  <si>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</si>
  <si>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</si>
  <si>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</si>
  <si>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</si>
  <si>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</si>
  <si>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</si>
  <si>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</si>
  <si>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</si>
  <si>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</si>
  <si>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</si>
  <si>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</si>
  <si>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</si>
  <si>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</si>
  <si>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</si>
  <si>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</si>
  <si>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</si>
  <si>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</si>
  <si>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</si>
  <si>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</si>
  <si>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</si>
  <si>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</si>
  <si>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</si>
  <si>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</si>
  <si>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</si>
  <si>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</si>
  <si>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</si>
  <si>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</si>
  <si>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</si>
  <si>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</si>
  <si>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</si>
  <si>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</si>
  <si>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</si>
  <si>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</si>
  <si>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</si>
  <si>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</si>
  <si>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</si>
  <si>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</si>
  <si>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</si>
  <si>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</si>
  <si>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</si>
  <si>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</si>
  <si>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</si>
  <si>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</si>
  <si>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</si>
  <si>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</si>
  <si>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</si>
  <si>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</si>
  <si>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</si>
  <si>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</si>
  <si>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</si>
  <si>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</si>
  <si>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</si>
  <si>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</si>
  <si>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</si>
  <si>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</si>
  <si>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</si>
  <si>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</si>
  <si>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</si>
  <si>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</si>
  <si>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</si>
  <si>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</si>
  <si>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</si>
  <si>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</si>
  <si>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</si>
  <si>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</si>
  <si>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</si>
  <si>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</si>
  <si>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</si>
  <si>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</si>
  <si>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</si>
  <si>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</si>
  <si>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</si>
  <si>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</si>
  <si>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</si>
  <si>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</si>
  <si>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</si>
  <si>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</si>
  <si>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</si>
  <si>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</si>
  <si>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</si>
  <si>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</si>
  <si>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</si>
  <si>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</si>
  <si>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</si>
  <si>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</si>
  <si>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</si>
  <si>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</si>
  <si>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</si>
  <si>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</si>
  <si>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</si>
  <si>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</si>
  <si>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</si>
  <si>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</si>
  <si>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</si>
  <si>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</si>
  <si>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</si>
  <si>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</si>
  <si>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</si>
  <si>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</si>
  <si>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</si>
  <si>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</si>
  <si>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</si>
  <si>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</si>
  <si>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</si>
  <si>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</si>
  <si>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</si>
  <si>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</si>
  <si>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</si>
  <si>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</si>
  <si>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</si>
  <si>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</si>
  <si>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</si>
  <si>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</si>
  <si>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</si>
  <si>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</si>
  <si>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</si>
  <si>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</si>
  <si>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</si>
  <si>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</si>
  <si>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</si>
  <si>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</si>
  <si>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</si>
  <si>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</si>
  <si>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</si>
  <si>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</si>
  <si>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</si>
  <si>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</si>
  <si>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</si>
  <si>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</si>
  <si>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</si>
  <si>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</si>
  <si>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</si>
  <si>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</si>
  <si>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</si>
  <si>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</si>
  <si>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</si>
  <si>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</si>
  <si>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</si>
  <si>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</si>
  <si>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</si>
  <si>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</si>
  <si>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</si>
  <si>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</si>
  <si>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</si>
  <si>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</si>
  <si>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</si>
  <si>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</si>
  <si>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</si>
  <si>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</si>
  <si>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</si>
  <si>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</si>
  <si>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</si>
  <si>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</si>
  <si>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</si>
  <si>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</si>
  <si>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</si>
  <si>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</si>
  <si>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</si>
  <si>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</si>
  <si>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</si>
  <si>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</si>
  <si>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</si>
  <si>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</si>
  <si>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</si>
  <si>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</si>
  <si>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</si>
  <si>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</si>
  <si>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</si>
  <si>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</si>
  <si>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</si>
  <si>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</si>
  <si>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</si>
  <si>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</si>
  <si>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</si>
  <si>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</si>
  <si>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</si>
  <si>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</si>
  <si>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</si>
  <si>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</si>
  <si>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</si>
  <si>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</si>
  <si>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</si>
  <si>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</si>
  <si>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</si>
  <si>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</si>
  <si>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</si>
  <si>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</si>
  <si>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</si>
  <si>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</si>
  <si>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</si>
  <si>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</si>
  <si>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</si>
  <si>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</si>
  <si>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</si>
  <si>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</si>
  <si>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</si>
  <si>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</si>
  <si>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</si>
  <si>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</si>
  <si>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</si>
  <si>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</si>
  <si>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</si>
  <si>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</si>
  <si>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</si>
  <si>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</si>
  <si>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</si>
  <si>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</si>
  <si>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</si>
  <si>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</si>
  <si>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</si>
  <si>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</si>
  <si>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</si>
  <si>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</si>
  <si>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</si>
  <si>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</si>
  <si>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</si>
  <si>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</si>
  <si>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</si>
  <si>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</si>
  <si>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</si>
  <si>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</si>
  <si>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</si>
  <si>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</si>
  <si>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</si>
  <si>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</si>
  <si>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</si>
  <si>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</si>
  <si>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</si>
  <si>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</si>
  <si>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</si>
  <si>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</si>
  <si>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</si>
  <si>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</si>
  <si>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</si>
  <si>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</si>
  <si>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</si>
  <si>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</si>
  <si>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</si>
  <si>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</si>
  <si>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</si>
  <si>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</si>
  <si>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</si>
  <si>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</si>
  <si>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</si>
  <si>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</si>
  <si>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</si>
  <si>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</si>
  <si>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</si>
  <si>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</si>
  <si>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</si>
  <si>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</si>
  <si>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</si>
  <si>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</si>
  <si>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</si>
  <si>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</si>
  <si>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</si>
  <si>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</si>
  <si>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</si>
  <si>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</si>
  <si>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</si>
  <si>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</si>
  <si>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</si>
  <si>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</si>
  <si>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</si>
  <si>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</si>
  <si>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</si>
  <si>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</si>
  <si>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</si>
  <si>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</si>
  <si>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</si>
  <si>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</si>
  <si>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</si>
  <si>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</si>
  <si>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</si>
  <si>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</si>
  <si>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</si>
  <si>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</si>
  <si>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</si>
  <si>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</si>
  <si>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</si>
  <si>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</si>
  <si>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</si>
  <si>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</si>
  <si>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</si>
  <si>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</si>
  <si>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</si>
  <si>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</si>
  <si>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</si>
  <si>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</si>
  <si>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</si>
  <si>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</si>
  <si>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</si>
  <si>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</si>
  <si>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</si>
  <si>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</si>
  <si>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</si>
  <si>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</si>
  <si>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</si>
  <si>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</si>
  <si>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</si>
  <si>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</si>
  <si>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</si>
  <si>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</si>
  <si>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</si>
  <si>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</si>
  <si>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</si>
  <si>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</si>
  <si>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</si>
  <si>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</si>
  <si>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</si>
  <si>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</si>
  <si>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</si>
  <si>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</si>
  <si>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</si>
  <si>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</si>
  <si>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</si>
  <si>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</si>
  <si>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</si>
  <si>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</si>
  <si>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</si>
  <si>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</si>
  <si>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</si>
  <si>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</si>
  <si>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</si>
  <si>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</si>
  <si>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</si>
  <si>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</si>
  <si>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</si>
  <si>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</si>
  <si>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</si>
  <si>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</si>
  <si>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</si>
  <si>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</si>
  <si>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</si>
  <si>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</si>
  <si>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</si>
  <si>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</si>
  <si>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</si>
  <si>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</si>
  <si>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</si>
  <si>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</si>
  <si>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</si>
  <si>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</si>
  <si>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</si>
  <si>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</si>
  <si>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</si>
  <si>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</si>
  <si>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</si>
  <si>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</si>
  <si>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</si>
  <si>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</si>
  <si>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</si>
  <si>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</si>
  <si>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</si>
  <si>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</si>
  <si>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</si>
  <si>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</si>
  <si>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</si>
  <si>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</si>
  <si>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</si>
  <si>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</si>
  <si>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</si>
  <si>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</si>
  <si>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</si>
  <si>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</si>
  <si>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</si>
  <si>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</si>
  <si>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</si>
  <si>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</si>
  <si>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</si>
  <si>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</si>
  <si>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</si>
  <si>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</si>
  <si>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</si>
  <si>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</si>
  <si>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</si>
  <si>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</si>
  <si>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</si>
  <si>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</si>
  <si>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</si>
  <si>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</si>
  <si>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</si>
  <si>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</si>
  <si>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</si>
  <si>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</si>
  <si>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</si>
  <si>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</si>
  <si>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</si>
  <si>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</si>
  <si>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</si>
  <si>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</si>
  <si>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</si>
  <si>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</si>
  <si>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</si>
  <si>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</si>
  <si>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</si>
  <si>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</si>
  <si>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</si>
  <si>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</si>
  <si>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</si>
  <si>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</si>
  <si>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</si>
  <si>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</si>
  <si>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</si>
  <si>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</si>
  <si>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</si>
  <si>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</si>
  <si>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</si>
  <si>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</si>
  <si>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</si>
  <si>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</si>
  <si>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</si>
  <si>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</si>
  <si>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</si>
  <si>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</si>
  <si>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</si>
  <si>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</si>
  <si>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</si>
  <si>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</si>
  <si>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</si>
  <si>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</si>
  <si>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</si>
  <si>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</si>
  <si>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</si>
  <si>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</si>
  <si>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</si>
  <si>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</si>
  <si>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</si>
  <si>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</si>
  <si>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</si>
  <si>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</si>
  <si>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</si>
  <si>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</si>
  <si>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</si>
  <si>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</si>
  <si>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</si>
  <si>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</si>
  <si>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</si>
  <si>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</si>
  <si>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</si>
  <si>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</si>
  <si>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</si>
  <si>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</si>
  <si>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</si>
  <si>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</si>
  <si>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</si>
  <si>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</si>
  <si>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</si>
  <si>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</si>
  <si>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</si>
  <si>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</si>
  <si>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</si>
  <si>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</si>
  <si>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</si>
  <si>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</si>
  <si>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</si>
  <si>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</si>
  <si>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</si>
  <si>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</si>
  <si>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</si>
  <si>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</si>
  <si>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</si>
  <si>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</si>
  <si>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</si>
  <si>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</si>
  <si>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</si>
  <si>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</si>
  <si>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</si>
  <si>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</si>
  <si>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</si>
  <si>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</si>
  <si>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</si>
  <si>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</si>
  <si>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</si>
  <si>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</si>
  <si>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</si>
  <si>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</si>
  <si>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</si>
  <si>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</si>
  <si>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</si>
  <si>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</si>
  <si>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</si>
  <si>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</si>
  <si>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</si>
  <si>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</si>
  <si>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</si>
  <si>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</si>
  <si>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</si>
  <si>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</si>
  <si>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</si>
  <si>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</si>
  <si>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</si>
  <si>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</si>
  <si>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</si>
  <si>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</si>
  <si>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</si>
  <si>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</si>
  <si>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</si>
  <si>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</si>
  <si>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</si>
  <si>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</si>
  <si>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</si>
  <si>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</si>
  <si>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</si>
  <si>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</si>
  <si>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</si>
  <si>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</si>
  <si>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</si>
  <si>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</si>
  <si>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</si>
  <si>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</si>
  <si>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</si>
  <si>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</si>
  <si>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</si>
  <si>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</si>
  <si>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</si>
  <si>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</si>
  <si>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</si>
  <si>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</si>
  <si>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</si>
  <si>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</si>
  <si>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</si>
  <si>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</si>
  <si>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</si>
  <si>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</si>
  <si>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</si>
  <si>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</si>
  <si>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</si>
  <si>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</si>
  <si>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</si>
  <si>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</si>
  <si>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</si>
  <si>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</si>
  <si>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</si>
  <si>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</si>
  <si>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</si>
  <si>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</si>
  <si>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</si>
  <si>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</si>
  <si>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</si>
  <si>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</si>
  <si>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</si>
  <si>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</si>
  <si>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</si>
  <si>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</si>
  <si>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</si>
  <si>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</si>
  <si>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</si>
  <si>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</si>
  <si>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</si>
  <si>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</si>
  <si>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</si>
  <si>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</si>
  <si>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</si>
  <si>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</si>
  <si>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</si>
  <si>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</si>
  <si>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</si>
  <si>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</si>
  <si>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</si>
  <si>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</si>
  <si>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</si>
  <si>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</si>
  <si>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</si>
  <si>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</si>
  <si>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</si>
  <si>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</si>
  <si>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</si>
  <si>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</si>
  <si>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</si>
  <si>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</si>
  <si>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</si>
  <si>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</si>
  <si>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</si>
  <si>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</si>
  <si>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</si>
  <si>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</si>
  <si>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</si>
  <si>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</si>
  <si>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</si>
  <si>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</si>
  <si>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</si>
  <si>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</si>
  <si>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</si>
  <si>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</si>
  <si>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</si>
  <si>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</si>
  <si>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</si>
  <si>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</si>
  <si>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</si>
  <si>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</si>
  <si>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</si>
  <si>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</si>
  <si>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</si>
  <si>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</si>
  <si>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</si>
  <si>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</si>
  <si>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</si>
  <si>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</si>
  <si>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</si>
  <si>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</si>
  <si>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</si>
  <si>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</si>
  <si>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</si>
  <si>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</si>
  <si>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</si>
  <si>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</si>
  <si>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</si>
  <si>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</si>
  <si>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</si>
  <si>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</si>
  <si>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</si>
  <si>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</si>
  <si>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</si>
  <si>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</si>
  <si>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</si>
  <si>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</si>
  <si>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</si>
  <si>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</si>
  <si>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</si>
  <si>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</si>
  <si>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</si>
  <si>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</si>
  <si>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</si>
  <si>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</si>
  <si>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</si>
  <si>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</si>
  <si>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</si>
  <si>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</si>
  <si>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</si>
  <si>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</si>
  <si>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</si>
  <si>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</si>
  <si>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</si>
  <si>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</si>
  <si>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</si>
  <si>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</si>
  <si>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</si>
  <si>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</si>
  <si>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</si>
  <si>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</si>
  <si>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</si>
  <si>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</si>
  <si>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</si>
  <si>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</si>
  <si>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</si>
  <si>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</si>
  <si>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</si>
  <si>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</si>
  <si>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</si>
  <si>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</si>
  <si>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</si>
  <si>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</si>
  <si>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</si>
  <si>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</si>
  <si>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</si>
  <si>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</si>
  <si>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</si>
  <si>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</si>
  <si>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</si>
  <si>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</si>
  <si>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</si>
  <si>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</si>
  <si>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</si>
  <si>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</si>
  <si>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</si>
  <si>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</si>
  <si>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</si>
  <si>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</si>
  <si>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</si>
  <si>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</si>
  <si>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</si>
  <si>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</si>
  <si>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</si>
  <si>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</si>
  <si>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</si>
  <si>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</si>
  <si>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</si>
  <si>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</si>
  <si>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</si>
  <si>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</si>
  <si>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</si>
  <si>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</si>
  <si>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</si>
  <si>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</si>
  <si>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</si>
  <si>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</si>
  <si>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</si>
  <si>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</si>
  <si>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</si>
  <si>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</si>
  <si>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</si>
  <si>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</si>
  <si>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</si>
  <si>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</si>
  <si>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</si>
  <si>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</si>
  <si>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</si>
  <si>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</si>
  <si>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</si>
  <si>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</si>
  <si>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</si>
  <si>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</si>
  <si>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</si>
  <si>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</si>
  <si>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</si>
  <si>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</si>
  <si>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</si>
  <si>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</si>
  <si>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</si>
  <si>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</si>
  <si>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</si>
  <si>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</si>
  <si>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</si>
  <si>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</si>
  <si>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</si>
  <si>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</si>
  <si>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</si>
  <si>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</si>
  <si>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</si>
  <si>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</si>
  <si>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</si>
  <si>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</si>
  <si>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</si>
  <si>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</si>
  <si>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</si>
  <si>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</si>
  <si>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</si>
  <si>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</si>
  <si>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</si>
  <si>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</si>
  <si>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</si>
  <si>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</si>
  <si>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</si>
  <si>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</si>
  <si>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</si>
  <si>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</si>
  <si>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</si>
  <si>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</si>
  <si>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</si>
  <si>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</si>
  <si>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</si>
  <si>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</si>
  <si>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</si>
  <si>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</si>
  <si>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</si>
  <si>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</si>
  <si>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</si>
  <si>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</si>
  <si>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</si>
  <si>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</si>
  <si>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</si>
  <si>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</si>
  <si>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</si>
  <si>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</si>
  <si>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</si>
  <si>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</si>
  <si>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</si>
  <si>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</si>
  <si>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</si>
  <si>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</si>
  <si>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</si>
  <si>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</si>
  <si>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</si>
  <si>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</si>
  <si>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</si>
  <si>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</si>
  <si>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</si>
  <si>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</si>
  <si>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</si>
  <si>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</si>
  <si>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</si>
  <si>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</si>
  <si>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</si>
  <si>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</si>
  <si>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</si>
  <si>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</si>
  <si>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</si>
  <si>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</si>
  <si>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</si>
  <si>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</si>
  <si>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</si>
  <si>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</si>
  <si>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</si>
  <si>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</si>
  <si>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</si>
  <si>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</si>
  <si>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</si>
  <si>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</si>
  <si>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</si>
  <si>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</si>
  <si>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</si>
  <si>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</si>
  <si>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</si>
  <si>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</si>
  <si>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</si>
  <si>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</si>
  <si>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</si>
  <si>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</si>
  <si>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</si>
  <si>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</si>
  <si>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</si>
  <si>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</si>
  <si>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</si>
  <si>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</si>
  <si>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</si>
  <si>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</si>
  <si>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</si>
  <si>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</si>
  <si>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</si>
  <si>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</si>
  <si>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</si>
  <si>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</si>
  <si>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</si>
  <si>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</si>
  <si>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</si>
  <si>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</si>
  <si>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</si>
  <si>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</si>
  <si>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</si>
  <si>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</si>
  <si>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</si>
  <si>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</si>
  <si>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</si>
  <si>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</si>
  <si>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</si>
  <si>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</si>
  <si>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</si>
  <si>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</si>
  <si>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</si>
  <si>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</si>
  <si>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</si>
  <si>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</si>
  <si>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</si>
  <si>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</si>
  <si>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</si>
  <si>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</si>
  <si>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</si>
  <si>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</si>
  <si>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</si>
  <si>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</si>
  <si>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</si>
  <si>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</si>
  <si>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</si>
  <si>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</si>
  <si>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</si>
  <si>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</si>
  <si>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</si>
  <si>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</si>
  <si>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</si>
  <si>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</si>
  <si>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</si>
  <si>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</si>
  <si>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</si>
  <si>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</si>
  <si>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</si>
  <si>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</si>
  <si>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</si>
  <si>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</si>
  <si>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</si>
  <si>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</si>
  <si>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</si>
  <si>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</si>
  <si>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</si>
  <si>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</si>
  <si>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</si>
  <si>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</si>
  <si>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</si>
  <si>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</si>
  <si>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</si>
  <si>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</si>
  <si>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</si>
  <si>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</si>
  <si>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</si>
  <si>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</si>
  <si>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</si>
  <si>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</si>
  <si>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</si>
  <si>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</si>
  <si>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</si>
  <si>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</si>
  <si>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</si>
  <si>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</si>
  <si>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</si>
  <si>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</si>
  <si>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</si>
  <si>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</si>
  <si>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</si>
  <si>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</si>
  <si>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</si>
  <si>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</si>
  <si>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</si>
  <si>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</si>
  <si>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</si>
  <si>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</si>
  <si>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</si>
  <si>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</si>
  <si>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</si>
  <si>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</si>
  <si>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</si>
  <si>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</si>
  <si>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</si>
  <si>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</si>
  <si>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</si>
  <si>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</si>
  <si>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</si>
  <si>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</si>
  <si>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</si>
  <si>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</si>
  <si>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</si>
  <si>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</si>
  <si>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</si>
  <si>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</si>
  <si>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</si>
  <si>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</si>
  <si>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</si>
  <si>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</si>
  <si>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</si>
  <si>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</si>
  <si>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</si>
  <si>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</si>
  <si>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</si>
  <si>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</si>
  <si>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</si>
  <si>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</si>
  <si>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</si>
  <si>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</si>
  <si>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</si>
  <si>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</si>
  <si>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</si>
  <si>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</si>
  <si>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</si>
  <si>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</si>
  <si>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</si>
  <si>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</si>
  <si>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</si>
  <si>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</si>
  <si>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</si>
  <si>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</si>
  <si>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</si>
  <si>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</si>
  <si>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</si>
  <si>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</si>
  <si>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</si>
  <si>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</si>
  <si>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</si>
  <si>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</si>
  <si>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</si>
  <si>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</si>
  <si>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</si>
  <si>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</si>
  <si>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</si>
  <si>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</si>
  <si>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</si>
  <si>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</si>
  <si>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</si>
  <si>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</si>
  <si>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</si>
  <si>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</si>
  <si>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</si>
  <si>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</si>
  <si>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</si>
  <si>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</si>
  <si>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</si>
  <si>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</si>
  <si>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</si>
  <si>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</si>
  <si>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</si>
  <si>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</si>
  <si>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</si>
  <si>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</si>
  <si>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</si>
  <si>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</si>
  <si>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</si>
  <si>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</si>
  <si>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</si>
  <si>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</si>
  <si>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</si>
  <si>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</si>
  <si>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</si>
  <si>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</si>
  <si>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</si>
  <si>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</si>
  <si>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</si>
  <si>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</si>
  <si>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</si>
  <si>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</si>
  <si>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</si>
  <si>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</si>
  <si>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</si>
  <si>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</si>
  <si>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</si>
  <si>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</si>
  <si>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</si>
  <si>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</si>
  <si>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</si>
  <si>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</si>
  <si>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</si>
  <si>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</si>
  <si>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</si>
  <si>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</si>
  <si>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</si>
  <si>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</si>
  <si>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</si>
  <si>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</si>
  <si>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</si>
  <si>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</si>
  <si>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</si>
  <si>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</si>
  <si>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</si>
  <si>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</si>
  <si>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</si>
  <si>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</si>
  <si>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</si>
  <si>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</si>
  <si>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</si>
  <si>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</si>
  <si>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</si>
  <si>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</si>
  <si>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</si>
  <si>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</si>
  <si>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</si>
  <si>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</si>
  <si>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</si>
  <si>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</si>
  <si>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</si>
  <si>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</si>
  <si>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</si>
  <si>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</si>
  <si>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</si>
  <si>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</si>
  <si>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</si>
  <si>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</si>
  <si>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</si>
  <si>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</si>
  <si>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</si>
  <si>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</si>
  <si>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</si>
  <si>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</si>
  <si>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</si>
  <si>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</si>
  <si>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</si>
  <si>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</si>
  <si>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</si>
  <si>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</si>
  <si>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</si>
  <si>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</si>
  <si>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</si>
  <si>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</si>
  <si>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</si>
  <si>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</si>
  <si>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</si>
  <si>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</si>
  <si>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</si>
  <si>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</si>
  <si>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</si>
  <si>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</si>
  <si>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</si>
  <si>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</si>
  <si>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</si>
  <si>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</si>
  <si>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</si>
  <si>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</si>
  <si>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</si>
  <si>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</si>
  <si>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</si>
  <si>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</si>
  <si>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</si>
  <si>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</si>
  <si>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</si>
  <si>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</si>
  <si>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</si>
  <si>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</si>
  <si>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</si>
  <si>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</si>
  <si>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</si>
  <si>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</si>
  <si>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</si>
  <si>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</si>
  <si>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</si>
  <si>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</si>
  <si>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</si>
  <si>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</si>
  <si>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</si>
  <si>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</si>
  <si>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</si>
  <si>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</si>
  <si>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</si>
  <si>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</si>
  <si>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</si>
  <si>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</si>
  <si>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</si>
  <si>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</si>
  <si>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</si>
  <si>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</si>
  <si>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</si>
  <si>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</si>
  <si>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</si>
  <si>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</si>
  <si>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</si>
  <si>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</si>
  <si>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</si>
  <si>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</si>
  <si>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</si>
  <si>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</si>
  <si>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</si>
  <si>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</si>
  <si>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</si>
  <si>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</si>
  <si>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</si>
  <si>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</si>
  <si>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</si>
  <si>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</si>
  <si>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</si>
  <si>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</si>
  <si>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</si>
  <si>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</si>
  <si>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</si>
  <si>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</si>
  <si>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</si>
  <si>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</si>
  <si>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</si>
  <si>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</si>
  <si>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</si>
  <si>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</si>
  <si>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</si>
  <si>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</si>
  <si>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</si>
  <si>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</si>
  <si>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</si>
  <si>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</si>
  <si>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</si>
  <si>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</si>
  <si>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</si>
  <si>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</si>
  <si>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</si>
  <si>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</si>
  <si>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</si>
  <si>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</si>
  <si>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</si>
  <si>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</si>
  <si>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</si>
  <si>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</si>
  <si>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</si>
  <si>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</si>
  <si>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</si>
  <si>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</si>
  <si>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</si>
  <si>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</si>
  <si>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</si>
  <si>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</si>
  <si>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</si>
  <si>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</si>
  <si>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</si>
  <si>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</si>
  <si>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</si>
  <si>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</si>
  <si>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</si>
  <si>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</si>
  <si>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</si>
  <si>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</si>
  <si>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</si>
  <si>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</si>
  <si>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</si>
  <si>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</si>
  <si>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</si>
  <si>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</si>
  <si>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</si>
  <si>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</si>
  <si>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</si>
  <si>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</si>
  <si>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</si>
  <si>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</si>
  <si>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</si>
  <si>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</si>
  <si>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</si>
  <si>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</si>
  <si>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</si>
  <si>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</si>
  <si>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</si>
  <si>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</si>
  <si>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</si>
  <si>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</si>
  <si>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</si>
  <si>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</si>
  <si>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</si>
  <si>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</si>
  <si>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</si>
  <si>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</si>
  <si>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</si>
  <si>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</si>
  <si>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</si>
  <si>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</si>
  <si>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</si>
  <si>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</si>
  <si>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</si>
  <si>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</si>
  <si>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</si>
  <si>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</si>
  <si>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</si>
  <si>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</si>
  <si>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</si>
  <si>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</si>
  <si>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</si>
  <si>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</si>
  <si>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</si>
  <si>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</si>
  <si>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</si>
  <si>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</si>
  <si>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</si>
  <si>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</si>
  <si>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</si>
  <si>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</si>
  <si>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</si>
  <si>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</si>
  <si>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</si>
  <si>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</si>
  <si>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</si>
  <si>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</si>
  <si>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</si>
  <si>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</si>
  <si>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</si>
  <si>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</si>
  <si>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</si>
  <si>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</si>
  <si>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</si>
  <si>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</si>
  <si>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</si>
  <si>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</si>
  <si>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</si>
  <si>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</si>
  <si>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</si>
  <si>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</si>
  <si>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</si>
  <si>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</si>
  <si>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</si>
  <si>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</si>
  <si>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</si>
  <si>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</si>
  <si>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</si>
  <si>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</si>
  <si>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</si>
  <si>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</si>
  <si>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</si>
  <si>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</si>
  <si>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</si>
  <si>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</si>
  <si>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</si>
  <si>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</si>
  <si>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</si>
  <si>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</si>
  <si>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</si>
  <si>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</si>
  <si>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</si>
  <si>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</si>
  <si>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</si>
  <si>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</si>
  <si>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</si>
  <si>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</si>
  <si>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</si>
  <si>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</si>
  <si>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</si>
  <si>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</si>
  <si>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</si>
  <si>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</si>
  <si>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</si>
  <si>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</si>
  <si>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</si>
  <si>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</si>
  <si>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</si>
  <si>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</si>
  <si>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</si>
  <si>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</si>
  <si>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</si>
  <si>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</si>
  <si>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</si>
  <si>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</si>
  <si>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</si>
  <si>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</si>
  <si>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</si>
  <si>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</si>
  <si>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</si>
  <si>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</si>
  <si>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</si>
  <si>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</si>
  <si>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</si>
  <si>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</si>
  <si>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</si>
  <si>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</si>
  <si>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</si>
  <si>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</si>
  <si>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</si>
  <si>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</si>
  <si>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</si>
  <si>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</si>
  <si>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</si>
  <si>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</si>
  <si>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</si>
  <si>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</si>
  <si>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</si>
  <si>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</si>
  <si>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</si>
  <si>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</si>
  <si>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</si>
  <si>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</si>
  <si>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</si>
  <si>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</si>
  <si>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</si>
  <si>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</si>
  <si>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</si>
  <si>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</si>
  <si>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</si>
  <si>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</si>
  <si>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</si>
  <si>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</si>
  <si>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</si>
  <si>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</si>
  <si>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</si>
  <si>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</si>
  <si>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</si>
  <si>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</si>
  <si>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</si>
  <si>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</si>
  <si>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</si>
  <si>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</si>
  <si>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</si>
  <si>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</si>
  <si>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</si>
  <si>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</si>
  <si>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</si>
  <si>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</si>
  <si>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</si>
  <si>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</si>
  <si>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</si>
  <si>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</si>
  <si>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</si>
  <si>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</si>
  <si>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</si>
  <si>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</si>
  <si>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</si>
  <si>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</si>
  <si>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</si>
  <si>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</si>
  <si>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</si>
  <si>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</si>
  <si>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</si>
  <si>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</si>
  <si>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</si>
  <si>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</si>
  <si>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</si>
  <si>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</si>
  <si>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</si>
  <si>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</si>
  <si>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</si>
  <si>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</si>
  <si>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</si>
  <si>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</si>
  <si>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</si>
  <si>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</si>
  <si>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</si>
  <si>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</si>
  <si>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</si>
  <si>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</si>
  <si>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</si>
  <si>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</si>
  <si>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</si>
  <si>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</si>
  <si>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</si>
  <si>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</si>
  <si>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</si>
  <si>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</si>
  <si>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</si>
  <si>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</si>
  <si>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</si>
  <si>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</si>
  <si>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</si>
  <si>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</si>
  <si>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</si>
  <si>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</si>
  <si>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</si>
  <si>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</si>
  <si>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</si>
  <si>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</si>
  <si>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</si>
  <si>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</si>
  <si>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</si>
  <si>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</si>
  <si>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</si>
  <si>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</si>
  <si>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</si>
  <si>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</si>
  <si>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</si>
  <si>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</si>
  <si>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</si>
  <si>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</si>
  <si>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</si>
  <si>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</si>
  <si>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</si>
  <si>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</si>
  <si>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</si>
  <si>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</si>
  <si>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</si>
  <si>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</si>
  <si>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</si>
  <si>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</si>
  <si>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</si>
  <si>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</si>
  <si>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</si>
  <si>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</si>
  <si>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</si>
  <si>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</si>
  <si>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</si>
  <si>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</si>
  <si>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</si>
  <si>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</si>
  <si>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</si>
  <si>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</si>
  <si>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</si>
  <si>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</si>
  <si>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</si>
  <si>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</si>
  <si>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</si>
  <si>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</si>
  <si>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</si>
  <si>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</si>
  <si>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</si>
  <si>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</si>
  <si>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</si>
  <si>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</si>
  <si>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</si>
  <si>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</si>
  <si>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</si>
  <si>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</si>
  <si>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</si>
  <si>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</si>
  <si>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</si>
  <si>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</si>
  <si>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</si>
  <si>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</si>
  <si>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</si>
  <si>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</si>
  <si>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</si>
  <si>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</si>
  <si>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</si>
  <si>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</si>
  <si>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</si>
  <si>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</si>
  <si>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</si>
  <si>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</si>
  <si>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</si>
  <si>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</si>
  <si>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</si>
  <si>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</si>
  <si>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</si>
  <si>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</si>
  <si>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</si>
  <si>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</si>
  <si>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</si>
  <si>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</si>
  <si>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</si>
  <si>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</si>
  <si>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</si>
  <si>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</si>
  <si>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</si>
  <si>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</si>
  <si>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</si>
  <si>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</si>
  <si>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</si>
  <si>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</si>
  <si>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</si>
  <si>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</si>
  <si>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</si>
  <si>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</si>
  <si>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</si>
  <si>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</si>
  <si>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</si>
  <si>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</si>
  <si>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</si>
  <si>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</si>
  <si>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</si>
  <si>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</si>
  <si>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</si>
  <si>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</si>
  <si>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</si>
  <si>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</si>
  <si>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</si>
  <si>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</si>
  <si>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</si>
  <si>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</si>
  <si>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</si>
  <si>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</si>
  <si>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</si>
  <si>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</si>
  <si>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</si>
  <si>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</si>
  <si>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</si>
  <si>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</si>
  <si>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</si>
  <si>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</si>
  <si>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</si>
  <si>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</si>
  <si>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</si>
  <si>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</si>
  <si>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</si>
  <si>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</si>
  <si>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</si>
  <si>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</si>
  <si>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</si>
  <si>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</si>
  <si>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</si>
  <si>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</si>
  <si>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</si>
  <si>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</si>
  <si>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</si>
  <si>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</si>
  <si>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</si>
  <si>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</si>
  <si>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</si>
  <si>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</si>
  <si>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</si>
  <si>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</si>
  <si>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</si>
  <si>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</si>
  <si>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</si>
  <si>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</si>
  <si>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</si>
  <si>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</si>
  <si>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</si>
  <si>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</si>
  <si>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</si>
  <si>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</si>
  <si>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</si>
  <si>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</si>
  <si>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</si>
  <si>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</si>
  <si>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</si>
  <si>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</si>
  <si>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</si>
  <si>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</si>
  <si>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</si>
  <si>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</si>
  <si>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</si>
  <si>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</si>
  <si>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</si>
  <si>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</si>
  <si>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</si>
  <si>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</si>
  <si>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</si>
  <si>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</si>
  <si>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</si>
  <si>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</si>
  <si>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</si>
  <si>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</si>
  <si>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</si>
  <si>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</si>
  <si>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</si>
  <si>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</si>
  <si>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</si>
  <si>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</si>
  <si>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</si>
  <si>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</si>
  <si>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</si>
  <si>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</si>
  <si>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</si>
  <si>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</si>
  <si>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</si>
  <si>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</si>
  <si>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</si>
  <si>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</si>
  <si>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</si>
  <si>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</si>
  <si>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</si>
  <si>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</si>
  <si>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</si>
  <si>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</si>
  <si>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</si>
  <si>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</si>
  <si>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</si>
  <si>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</si>
  <si>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</si>
  <si>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</si>
  <si>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</si>
  <si>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</si>
  <si>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</si>
  <si>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</si>
  <si>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</si>
  <si>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</si>
  <si>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</si>
  <si>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</si>
  <si>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</si>
  <si>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</si>
  <si>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</si>
  <si>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</si>
  <si>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</si>
  <si>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</si>
  <si>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</si>
  <si>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</si>
  <si>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</si>
  <si>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</si>
  <si>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</si>
  <si>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</si>
  <si>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</si>
  <si>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</si>
  <si>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</si>
  <si>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</si>
  <si>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</si>
  <si>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</si>
  <si>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</si>
  <si>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</si>
  <si>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</si>
  <si>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</si>
  <si>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</si>
  <si>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</si>
  <si>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</si>
  <si>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</si>
  <si>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</si>
  <si>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</si>
  <si>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</si>
  <si>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</si>
  <si>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</si>
  <si>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</si>
  <si>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</si>
  <si>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</si>
  <si>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</si>
  <si>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</si>
  <si>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</si>
  <si>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</si>
  <si>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</si>
  <si>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</si>
  <si>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</si>
  <si>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</si>
  <si>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</si>
  <si>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</si>
  <si>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</si>
  <si>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</si>
  <si>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</si>
  <si>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</si>
  <si>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</si>
  <si>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</si>
  <si>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</si>
  <si>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</si>
  <si>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</si>
  <si>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</si>
  <si>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</si>
  <si>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</si>
  <si>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</si>
  <si>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</si>
  <si>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</si>
  <si>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</si>
  <si>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</si>
  <si>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</si>
  <si>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</si>
  <si>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</si>
  <si>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</si>
  <si>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</si>
  <si>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</si>
  <si>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</si>
  <si>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</si>
  <si>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</si>
  <si>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</si>
  <si>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</si>
  <si>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</si>
  <si>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</si>
  <si>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</si>
  <si>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</si>
  <si>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</si>
  <si>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</si>
  <si>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</si>
  <si>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</si>
  <si>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</si>
  <si>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</si>
  <si>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</si>
  <si>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</si>
  <si>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</si>
  <si>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</si>
  <si>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</si>
  <si>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</si>
  <si>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</si>
  <si>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</si>
  <si>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</si>
  <si>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</si>
  <si>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</si>
  <si>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</si>
  <si>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</si>
  <si>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</si>
  <si>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</si>
  <si>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</si>
  <si>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</si>
  <si>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</si>
  <si>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</si>
  <si>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</si>
  <si>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</si>
  <si>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</si>
  <si>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</si>
  <si>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</si>
  <si>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</si>
  <si>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</si>
  <si>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</si>
  <si>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</si>
  <si>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</si>
  <si>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</si>
  <si>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</si>
  <si>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</si>
  <si>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</si>
  <si>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</si>
  <si>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</si>
  <si>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</si>
  <si>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</si>
  <si>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</si>
  <si>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</si>
  <si>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</si>
  <si>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</si>
  <si>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</si>
  <si>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</si>
  <si>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</si>
  <si>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</si>
  <si>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</si>
  <si>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</si>
  <si>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</si>
  <si>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</si>
  <si>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</si>
  <si>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</si>
  <si>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</si>
  <si>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</si>
  <si>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</si>
  <si>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</si>
  <si>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</si>
  <si>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</si>
  <si>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</si>
  <si>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</si>
  <si>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</si>
  <si>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</si>
  <si>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</si>
  <si>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</si>
  <si>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</si>
  <si>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</si>
  <si>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</si>
  <si>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</si>
  <si>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</si>
  <si>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</si>
  <si>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</si>
  <si>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</si>
  <si>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</si>
  <si>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</si>
  <si>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</si>
  <si>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</si>
  <si>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</si>
  <si>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</si>
  <si>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</si>
  <si>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</si>
  <si>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</si>
  <si>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</si>
  <si>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</si>
  <si>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</si>
  <si>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</si>
  <si>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</si>
  <si>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</si>
  <si>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</si>
  <si>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</si>
  <si>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</si>
  <si>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</si>
  <si>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</si>
  <si>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</si>
  <si>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</si>
  <si>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</si>
  <si>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</si>
  <si>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</si>
  <si>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</si>
  <si>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</si>
  <si>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</si>
  <si>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</si>
  <si>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</si>
  <si>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</si>
  <si>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</si>
  <si>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</si>
  <si>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</si>
  <si>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</si>
  <si>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</si>
  <si>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</si>
  <si>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</si>
  <si>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</si>
  <si>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</si>
  <si>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</si>
  <si>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</si>
  <si>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</si>
  <si>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</si>
  <si>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</si>
  <si>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</si>
  <si>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</si>
  <si>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</si>
  <si>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</si>
  <si>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</si>
  <si>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</si>
  <si>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</si>
  <si>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</si>
  <si>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</si>
  <si>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</si>
  <si>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</si>
  <si>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</si>
  <si>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</si>
  <si>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</si>
  <si>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</si>
  <si>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</si>
  <si>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</si>
  <si>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</si>
  <si>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</si>
  <si>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</si>
  <si>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</si>
  <si>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</si>
  <si>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</si>
  <si>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</si>
  <si>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</si>
  <si>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</si>
  <si>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</si>
  <si>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</si>
  <si>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</si>
  <si>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</si>
  <si>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</si>
  <si>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</si>
  <si>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</si>
  <si>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</si>
  <si>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</si>
  <si>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</si>
  <si>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</si>
  <si>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</si>
  <si>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</si>
  <si>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</si>
  <si>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</si>
  <si>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</si>
  <si>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</si>
  <si>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</si>
  <si>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</si>
  <si>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</si>
  <si>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</si>
  <si>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</si>
  <si>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</si>
  <si>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</si>
  <si>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</si>
  <si>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</si>
  <si>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</si>
  <si>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</si>
  <si>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</si>
  <si>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</si>
  <si>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</si>
  <si>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</si>
  <si>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</si>
  <si>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</si>
  <si>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</si>
  <si>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</si>
  <si>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</si>
  <si>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</si>
  <si>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</si>
  <si>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</si>
  <si>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</si>
  <si>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</si>
  <si>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</si>
  <si>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</si>
  <si>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</si>
  <si>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</si>
  <si>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</si>
  <si>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</si>
  <si>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</si>
  <si>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</si>
  <si>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</si>
  <si>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</si>
  <si>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</si>
  <si>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</si>
  <si>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</si>
  <si>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</si>
  <si>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</si>
  <si>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</si>
  <si>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</si>
  <si>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</si>
  <si>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</si>
  <si>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</si>
  <si>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</si>
  <si>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</si>
  <si>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</si>
  <si>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</si>
  <si>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</si>
  <si>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</si>
  <si>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</si>
  <si>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</si>
  <si>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</si>
  <si>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</si>
  <si>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</si>
  <si>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</si>
  <si>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</si>
  <si>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</si>
  <si>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</si>
  <si>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</si>
  <si>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</si>
  <si>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</si>
  <si>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</si>
  <si>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</si>
  <si>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</si>
  <si>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</si>
  <si>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</si>
  <si>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</si>
  <si>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</si>
  <si>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</si>
  <si>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</si>
  <si>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</si>
  <si>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</si>
  <si>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</si>
  <si>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</si>
  <si>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</si>
  <si>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</si>
  <si>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</si>
  <si>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</si>
  <si>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</si>
  <si>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</si>
  <si>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</si>
  <si>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</si>
  <si>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</si>
  <si>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</si>
  <si>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</si>
  <si>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</si>
  <si>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</si>
  <si>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</si>
  <si>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</si>
  <si>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</si>
  <si>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</si>
  <si>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</si>
  <si>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</si>
  <si>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</si>
  <si>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</si>
  <si>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</si>
  <si>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</si>
  <si>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</si>
  <si>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</si>
  <si>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</si>
  <si>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</si>
  <si>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</si>
  <si>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</si>
  <si>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</si>
  <si>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</si>
  <si>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</si>
  <si>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</si>
  <si>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</si>
  <si>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</si>
  <si>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</si>
  <si>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</si>
  <si>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</si>
  <si>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</si>
  <si>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</si>
  <si>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</si>
  <si>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</si>
  <si>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</si>
  <si>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</si>
  <si>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</si>
  <si>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</si>
  <si>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</si>
  <si>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</si>
  <si>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</si>
  <si>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</si>
  <si>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</si>
  <si>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</si>
  <si>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</si>
  <si>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</si>
  <si>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</si>
  <si>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</si>
  <si>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</si>
  <si>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</si>
  <si>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</si>
  <si>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</si>
  <si>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</si>
  <si>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</si>
  <si>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</si>
  <si>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</si>
  <si>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</si>
  <si>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</si>
  <si>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</si>
  <si>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</si>
  <si>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</si>
  <si>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</si>
  <si>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</si>
  <si>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</si>
  <si>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</si>
  <si>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</si>
  <si>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</si>
  <si>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</si>
  <si>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</si>
  <si>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</si>
  <si>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</si>
  <si>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</si>
  <si>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</si>
  <si>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</si>
  <si>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</si>
  <si>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</si>
  <si>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</si>
  <si>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</si>
  <si>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</si>
  <si>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</si>
  <si>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</si>
  <si>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</si>
  <si>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</si>
  <si>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</si>
  <si>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</si>
  <si>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</si>
  <si>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</si>
  <si>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</si>
  <si>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</si>
  <si>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</si>
  <si>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</si>
  <si>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</si>
  <si>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</si>
  <si>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</si>
  <si>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</si>
  <si>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</si>
  <si>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</si>
  <si>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</si>
  <si>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</si>
  <si>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</si>
  <si>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</si>
  <si>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</si>
  <si>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</si>
  <si>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</si>
  <si>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</si>
  <si>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</si>
  <si>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</si>
  <si>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</si>
  <si>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</si>
  <si>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</si>
  <si>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</si>
  <si>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</si>
  <si>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</si>
  <si>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</si>
  <si>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</si>
  <si>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</si>
  <si>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</si>
  <si>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</si>
  <si>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</si>
  <si>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</si>
  <si>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</si>
  <si>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</si>
  <si>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</si>
  <si>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</si>
  <si>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</si>
  <si>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</si>
  <si>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</si>
  <si>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</si>
  <si>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</si>
  <si>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</si>
  <si>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</si>
  <si>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</si>
  <si>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</si>
  <si>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</si>
  <si>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</si>
  <si>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</si>
  <si>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</si>
  <si>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</si>
  <si>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</si>
  <si>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</si>
  <si>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</si>
  <si>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</si>
  <si>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</si>
  <si>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</si>
  <si>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</si>
  <si>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</si>
  <si>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</si>
  <si>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</si>
  <si>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</si>
  <si>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</si>
  <si>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</si>
  <si>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</si>
  <si>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</si>
  <si>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</si>
  <si>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</si>
  <si>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</si>
  <si>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</si>
  <si>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</si>
  <si>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</si>
  <si>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</si>
  <si>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</si>
  <si>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</si>
  <si>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</si>
  <si>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</si>
  <si>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</si>
  <si>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</si>
  <si>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</si>
  <si>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</si>
  <si>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</si>
  <si>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</si>
  <si>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</si>
  <si>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</si>
  <si>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</si>
  <si>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</si>
  <si>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</si>
  <si>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</si>
  <si>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</si>
  <si>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</si>
  <si>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</si>
  <si>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</si>
  <si>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</si>
  <si>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</si>
  <si>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</si>
  <si>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</si>
  <si>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</si>
  <si>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</si>
  <si>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</si>
  <si>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</si>
  <si>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</si>
  <si>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</si>
  <si>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</si>
  <si>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</si>
  <si>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</si>
  <si>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</si>
  <si>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</si>
  <si>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</si>
  <si>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</si>
  <si>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</si>
  <si>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</si>
  <si>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</si>
  <si>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</si>
  <si>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</si>
  <si>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</si>
  <si>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</si>
  <si>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</si>
  <si>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</si>
  <si>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</si>
  <si>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</si>
  <si>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</si>
  <si>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</si>
  <si>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</si>
  <si>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</si>
  <si>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</si>
  <si>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</si>
  <si>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</si>
  <si>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</si>
  <si>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</si>
  <si>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</si>
  <si>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</si>
  <si>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</si>
  <si>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</si>
  <si>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</si>
  <si>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</si>
  <si>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</si>
  <si>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</si>
  <si>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</si>
  <si>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</si>
  <si>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</si>
  <si>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</si>
  <si>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</si>
  <si>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</si>
  <si>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</si>
  <si>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</si>
  <si>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</si>
  <si>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</si>
  <si>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</si>
  <si>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</si>
  <si>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</si>
  <si>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</si>
  <si>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</si>
  <si>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</si>
  <si>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</si>
  <si>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</si>
  <si>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</si>
  <si>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</si>
  <si>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</si>
  <si>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</si>
  <si>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</si>
  <si>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</si>
  <si>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</si>
  <si>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</si>
  <si>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</si>
  <si>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</si>
  <si>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</si>
  <si>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</si>
  <si>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</si>
  <si>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</si>
  <si>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</si>
  <si>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</si>
  <si>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</si>
  <si>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</si>
  <si>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</si>
  <si>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</si>
  <si>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</si>
  <si>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</si>
  <si>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</si>
  <si>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</si>
  <si>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</si>
  <si>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</si>
  <si>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</si>
  <si>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</si>
  <si>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</si>
  <si>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</si>
  <si>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</si>
  <si>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</si>
  <si>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</si>
  <si>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</si>
  <si>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</si>
  <si>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</si>
  <si>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</si>
  <si>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</si>
  <si>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</si>
  <si>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</si>
  <si>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</si>
  <si>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</si>
  <si>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</si>
  <si>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</si>
  <si>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</si>
  <si>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</si>
  <si>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</si>
  <si>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</si>
  <si>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</si>
  <si>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</si>
  <si>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</si>
  <si>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</si>
  <si>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</si>
  <si>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</si>
  <si>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</si>
  <si>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</si>
  <si>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</si>
  <si>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</si>
  <si>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</si>
  <si>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</si>
  <si>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</si>
  <si>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</si>
  <si>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</si>
  <si>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</si>
  <si>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</si>
  <si>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</si>
  <si>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</si>
  <si>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</si>
  <si>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</si>
  <si>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</si>
  <si>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</si>
  <si>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</si>
  <si>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</si>
  <si>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</si>
  <si>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</si>
  <si>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</si>
  <si>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</si>
  <si>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</si>
  <si>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</si>
  <si>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</si>
  <si>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</si>
  <si>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</si>
  <si>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</si>
  <si>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</si>
  <si>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</si>
  <si>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</si>
  <si>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</si>
  <si>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</si>
  <si>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</si>
  <si>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</si>
  <si>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</si>
  <si>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</si>
  <si>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</si>
  <si>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</si>
  <si>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</si>
  <si>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</si>
  <si>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</si>
  <si>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</si>
  <si>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</si>
  <si>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</si>
  <si>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</si>
  <si>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</si>
  <si>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</si>
  <si>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</si>
  <si>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</si>
  <si>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</si>
  <si>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</si>
  <si>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</si>
  <si>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</si>
  <si>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</si>
  <si>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</si>
  <si>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</si>
  <si>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</si>
  <si>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</si>
  <si>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</si>
  <si>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</si>
  <si>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</si>
  <si>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</si>
  <si>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</si>
  <si>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</si>
  <si>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</si>
  <si>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</si>
  <si>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</si>
  <si>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</si>
  <si>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</si>
  <si>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</si>
  <si>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</si>
  <si>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</si>
  <si>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</si>
  <si>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</si>
  <si>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</si>
  <si>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</si>
  <si>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</si>
  <si>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</si>
  <si>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</si>
  <si>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</si>
  <si>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</si>
  <si>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</si>
  <si>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</si>
  <si>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</si>
  <si>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</si>
  <si>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</si>
  <si>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</si>
  <si>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</si>
  <si>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</si>
  <si>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</si>
  <si>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</si>
  <si>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</si>
  <si>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</si>
  <si>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</si>
  <si>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</si>
  <si>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</si>
  <si>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</si>
  <si>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</si>
  <si>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</si>
  <si>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</si>
  <si>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</si>
  <si>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</si>
  <si>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</si>
  <si>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</si>
  <si>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</si>
  <si>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</si>
  <si>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</si>
  <si>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</si>
  <si>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</si>
  <si>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</si>
  <si>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</si>
  <si>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</si>
  <si>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</si>
  <si>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</si>
  <si>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</si>
  <si>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</si>
  <si>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</si>
  <si>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</si>
  <si>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</si>
  <si>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</si>
  <si>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</si>
  <si>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</si>
  <si>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</si>
  <si>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</si>
  <si>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</si>
  <si>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</si>
  <si>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</si>
  <si>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</si>
  <si>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</si>
  <si>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</si>
  <si>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</si>
  <si>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</si>
  <si>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</si>
  <si>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</si>
  <si>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</si>
  <si>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</si>
  <si>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</si>
  <si>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</si>
  <si>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</si>
  <si>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</si>
  <si>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</si>
  <si>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</si>
  <si>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</si>
  <si>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</si>
  <si>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</si>
  <si>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</si>
  <si>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</si>
  <si>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</si>
  <si>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</si>
  <si>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</si>
  <si>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</si>
  <si>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</si>
  <si>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</si>
  <si>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</si>
  <si>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</si>
  <si>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</si>
  <si>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</si>
  <si>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</si>
  <si>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</si>
  <si>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</si>
  <si>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</si>
  <si>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</si>
  <si>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</si>
  <si>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</si>
  <si>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</si>
  <si>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</si>
  <si>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</si>
  <si>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</si>
  <si>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</si>
  <si>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</si>
  <si>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</si>
  <si>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</si>
  <si>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</si>
  <si>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</si>
  <si>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</si>
  <si>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</si>
  <si>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</si>
  <si>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</si>
  <si>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</si>
  <si>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</si>
  <si>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</si>
  <si>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</si>
  <si>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</si>
  <si>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</si>
  <si>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</si>
  <si>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</si>
  <si>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</si>
  <si>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</si>
  <si>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</si>
  <si>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</si>
  <si>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</si>
  <si>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</si>
  <si>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</si>
  <si>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</si>
  <si>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</si>
  <si>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</si>
  <si>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</si>
  <si>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</si>
  <si>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</si>
  <si>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</si>
  <si>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</si>
  <si>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</si>
  <si>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</si>
  <si>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</si>
  <si>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</si>
  <si>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</si>
  <si>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</si>
  <si>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</si>
  <si>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</si>
  <si>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</si>
  <si>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</si>
  <si>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</si>
  <si>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</si>
  <si>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</si>
  <si>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</si>
  <si>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</si>
  <si>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</si>
  <si>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</si>
  <si>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</si>
  <si>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</si>
  <si>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</si>
  <si>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</si>
  <si>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</si>
  <si>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</si>
  <si>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</si>
  <si>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</si>
  <si>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</si>
  <si>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</si>
  <si>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</si>
  <si>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</si>
  <si>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</si>
  <si>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</si>
  <si>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</si>
  <si>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</si>
  <si>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</si>
  <si>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</si>
  <si>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</si>
  <si>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</si>
  <si>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</si>
  <si>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</si>
  <si>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</si>
  <si>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</si>
  <si>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</si>
  <si>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</si>
  <si>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</si>
  <si>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</si>
  <si>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</si>
  <si>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</si>
  <si>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</si>
  <si>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</si>
  <si>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</si>
  <si>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</si>
  <si>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</si>
  <si>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</si>
  <si>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</si>
  <si>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</si>
  <si>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</si>
  <si>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</si>
  <si>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</si>
  <si>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</si>
  <si>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</si>
  <si>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</si>
  <si>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</si>
  <si>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</si>
  <si>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</si>
  <si>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</si>
  <si>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</si>
  <si>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</si>
  <si>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</si>
  <si>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</si>
  <si>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</si>
  <si>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</si>
  <si>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</si>
  <si>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</si>
  <si>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</si>
  <si>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</si>
  <si>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</si>
  <si>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</si>
  <si>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</si>
  <si>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</si>
  <si>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</si>
  <si>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</si>
  <si>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</si>
  <si>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</si>
  <si>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</si>
  <si>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</si>
  <si>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</si>
  <si>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</si>
  <si>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</si>
  <si>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</si>
  <si>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</si>
  <si>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</si>
  <si>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</si>
  <si>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</si>
  <si>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</si>
  <si>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</si>
  <si>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</si>
  <si>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</si>
  <si>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</si>
  <si>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</si>
  <si>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</si>
  <si>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</si>
  <si>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</si>
  <si>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</si>
  <si>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</si>
  <si>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</si>
  <si>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</si>
  <si>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</si>
  <si>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</si>
  <si>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</si>
  <si>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</si>
  <si>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</si>
  <si>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</si>
  <si>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</si>
  <si>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</si>
  <si>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</si>
  <si>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</si>
  <si>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</si>
  <si>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</si>
  <si>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</si>
  <si>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</si>
  <si>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</si>
  <si>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</si>
  <si>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</si>
  <si>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</si>
  <si>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</si>
  <si>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</si>
  <si>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</si>
  <si>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</si>
  <si>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</si>
  <si>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</si>
  <si>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</si>
  <si>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</si>
  <si>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</si>
  <si>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</si>
  <si>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</si>
  <si>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</si>
  <si>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</si>
  <si>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</si>
  <si>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</si>
  <si>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</si>
  <si>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</si>
  <si>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</si>
  <si>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</si>
  <si>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</si>
  <si>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</si>
  <si>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</si>
  <si>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</si>
  <si>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</si>
  <si>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</si>
  <si>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</si>
  <si>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</si>
  <si>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</si>
  <si>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</si>
  <si>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</si>
  <si>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</si>
  <si>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</si>
  <si>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</si>
  <si>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</si>
  <si>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</si>
  <si>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</si>
  <si>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</si>
  <si>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</si>
  <si>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</si>
  <si>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</si>
  <si>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</si>
  <si>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</si>
  <si>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</si>
  <si>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</si>
  <si>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</si>
  <si>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</si>
  <si>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</si>
  <si>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</si>
  <si>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</si>
  <si>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</si>
  <si>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</si>
  <si>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</si>
  <si>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</si>
  <si>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</si>
  <si>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</si>
  <si>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</si>
  <si>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</si>
  <si>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</si>
  <si>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</si>
  <si>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</si>
  <si>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</si>
  <si>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</si>
  <si>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</si>
  <si>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</si>
  <si>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</si>
  <si>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</si>
  <si>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</si>
  <si>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</si>
  <si>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</si>
  <si>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</si>
  <si>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</si>
  <si>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</si>
  <si>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</si>
  <si>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</si>
  <si>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</si>
  <si>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</si>
  <si>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</si>
  <si>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</si>
  <si>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</si>
  <si>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</si>
  <si>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</si>
  <si>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</si>
  <si>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</si>
  <si>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</si>
  <si>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</si>
  <si>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</si>
  <si>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</si>
  <si>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</si>
  <si>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</si>
  <si>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</si>
  <si>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</si>
  <si>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</si>
  <si>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</si>
  <si>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</si>
  <si>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</si>
  <si>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</si>
  <si>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</si>
  <si>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</si>
  <si>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</si>
  <si>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</si>
  <si>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</si>
  <si>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</si>
  <si>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</si>
  <si>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</si>
  <si>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</si>
  <si>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</si>
  <si>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</si>
  <si>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</si>
  <si>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</si>
  <si>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</si>
  <si>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</si>
  <si>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</si>
  <si>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</si>
  <si>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</si>
  <si>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</si>
  <si>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</si>
  <si>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</si>
  <si>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</si>
  <si>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</si>
  <si>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</si>
  <si>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</si>
  <si>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</si>
  <si>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</si>
  <si>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</si>
  <si>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</si>
  <si>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</si>
  <si>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</si>
  <si>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</si>
  <si>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</si>
  <si>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</si>
  <si>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</si>
  <si>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</si>
  <si>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</si>
  <si>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</si>
  <si>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</si>
  <si>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</si>
  <si>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</si>
  <si>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</si>
  <si>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</si>
  <si>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</si>
  <si>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</si>
  <si>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</si>
  <si>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</si>
  <si>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</si>
  <si>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</si>
  <si>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</si>
  <si>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</si>
  <si>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</si>
  <si>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</si>
  <si>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</si>
  <si>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</si>
  <si>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</si>
  <si>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</si>
  <si>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</si>
  <si>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</si>
  <si>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</si>
  <si>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</si>
  <si>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</si>
  <si>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</si>
  <si>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</si>
  <si>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</si>
  <si>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</si>
  <si>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</si>
  <si>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</si>
  <si>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</si>
  <si>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</si>
  <si>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</si>
  <si>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</si>
  <si>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</si>
  <si>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</si>
  <si>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</si>
  <si>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</si>
  <si>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</si>
  <si>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</si>
  <si>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</si>
  <si>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</si>
  <si>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</si>
  <si>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</si>
  <si>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</si>
  <si>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</si>
  <si>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</si>
  <si>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</si>
  <si>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</si>
  <si>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</si>
  <si>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</si>
  <si>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</si>
  <si>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</si>
  <si>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</si>
  <si>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</si>
  <si>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</si>
  <si>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</si>
  <si>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</si>
  <si>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</si>
  <si>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</si>
  <si>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</si>
  <si>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</si>
  <si>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</si>
  <si>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</si>
  <si>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</si>
  <si>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</si>
  <si>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</si>
  <si>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</si>
  <si>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</si>
  <si>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</si>
  <si>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</si>
  <si>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</si>
  <si>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</si>
  <si>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</si>
  <si>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</si>
  <si>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</si>
  <si>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</si>
  <si>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</si>
  <si>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</si>
  <si>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</si>
  <si>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</si>
  <si>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</si>
  <si>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</si>
  <si>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</si>
  <si>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</si>
  <si>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</si>
  <si>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</si>
  <si>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</si>
  <si>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</si>
  <si>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</si>
  <si>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</si>
  <si>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</si>
  <si>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</si>
  <si>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</si>
  <si>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</si>
  <si>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</si>
  <si>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</si>
  <si>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</si>
  <si>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</si>
  <si>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</si>
  <si>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</si>
  <si>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</si>
  <si>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</si>
  <si>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</si>
  <si>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</si>
  <si>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</si>
  <si>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</si>
  <si>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</si>
  <si>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</si>
  <si>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</si>
  <si>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</si>
  <si>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</si>
  <si>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</si>
  <si>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</si>
  <si>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</si>
  <si>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</si>
  <si>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</si>
  <si>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</si>
  <si>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</si>
  <si>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</si>
  <si>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</si>
  <si>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</si>
  <si>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</si>
  <si>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</si>
  <si>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</si>
  <si>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</si>
  <si>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</si>
  <si>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</si>
  <si>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</si>
  <si>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</si>
  <si>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</si>
  <si>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</si>
  <si>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</si>
  <si>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</si>
  <si>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</si>
  <si>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</si>
  <si>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</si>
  <si>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</si>
  <si>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</si>
  <si>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</si>
  <si>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</si>
  <si>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</si>
  <si>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</si>
  <si>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</si>
  <si>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</si>
  <si>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</si>
  <si>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</si>
  <si>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</si>
  <si>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</si>
  <si>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</si>
  <si>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</si>
  <si>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</si>
  <si>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</si>
  <si>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</si>
  <si>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</si>
  <si>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</si>
  <si>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</si>
  <si>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</si>
  <si>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</si>
  <si>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</si>
  <si>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</si>
  <si>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</si>
  <si>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</si>
  <si>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</si>
  <si>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</si>
  <si>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</si>
  <si>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</si>
  <si>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</si>
  <si>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</si>
  <si>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</si>
  <si>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</si>
  <si>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</si>
  <si>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</si>
  <si>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</si>
  <si>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</si>
  <si>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</si>
  <si>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</si>
  <si>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</si>
  <si>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</si>
  <si>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</si>
  <si>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</si>
  <si>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</si>
  <si>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</si>
  <si>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</si>
  <si>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</si>
  <si>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</si>
  <si>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</si>
  <si>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</si>
  <si>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</si>
  <si>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</si>
  <si>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</si>
  <si>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</si>
  <si>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</si>
  <si>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</si>
  <si>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</si>
  <si>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</si>
  <si>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</si>
  <si>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</si>
  <si>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</si>
  <si>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</si>
  <si>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</si>
  <si>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</si>
  <si>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</si>
  <si>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</si>
  <si>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</si>
  <si>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</si>
  <si>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</si>
  <si>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</si>
  <si>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</si>
  <si>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</si>
  <si>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</si>
  <si>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</si>
  <si>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</si>
  <si>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</si>
  <si>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</si>
  <si>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</si>
  <si>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</si>
  <si>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</si>
  <si>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</si>
  <si>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</si>
  <si>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</si>
  <si>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</si>
  <si>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</si>
  <si>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</si>
  <si>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</si>
  <si>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</si>
  <si>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</si>
  <si>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</si>
  <si>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</si>
  <si>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</si>
  <si>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</si>
  <si>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</si>
  <si>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</si>
  <si>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</si>
  <si>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</si>
  <si>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</si>
  <si>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</si>
  <si>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</si>
  <si>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</si>
  <si>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</si>
  <si>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</si>
  <si>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</si>
  <si>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</si>
  <si>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</si>
  <si>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</si>
  <si>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</si>
  <si>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</si>
  <si>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</si>
  <si>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</si>
  <si>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</si>
  <si>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</si>
  <si>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</si>
  <si>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</si>
  <si>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</si>
  <si>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</si>
  <si>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</si>
  <si>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</si>
  <si>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</si>
  <si>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</si>
  <si>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</si>
  <si>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</si>
  <si>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</si>
  <si>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</si>
  <si>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</si>
  <si>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</si>
  <si>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</si>
  <si>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</si>
  <si>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</si>
  <si>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</si>
  <si>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</si>
  <si>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</si>
  <si>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</si>
  <si>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</si>
  <si>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</si>
  <si>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</si>
  <si>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</si>
  <si>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</si>
  <si>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</si>
  <si>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</si>
  <si>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</si>
  <si>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</si>
  <si>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</si>
  <si>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</si>
  <si>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</si>
  <si>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</si>
  <si>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</si>
  <si>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</si>
  <si>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</si>
  <si>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</si>
  <si>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</si>
  <si>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</si>
  <si>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</si>
  <si>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</si>
  <si>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</si>
  <si>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</si>
  <si>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</si>
  <si>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</si>
  <si>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</si>
  <si>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</si>
  <si>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</si>
  <si>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</si>
  <si>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</si>
  <si>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</si>
  <si>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</si>
  <si>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</si>
  <si>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</si>
  <si>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</si>
  <si>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</si>
  <si>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</si>
  <si>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</si>
  <si>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</si>
  <si>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</si>
  <si>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</si>
  <si>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</si>
  <si>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</si>
  <si>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</si>
  <si>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</si>
  <si>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</si>
  <si>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</si>
  <si>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</si>
  <si>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</si>
  <si>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</si>
  <si>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</si>
  <si>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</si>
  <si>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</si>
  <si>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</si>
  <si>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</si>
  <si>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</si>
  <si>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</si>
  <si>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</si>
  <si>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</si>
  <si>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</si>
  <si>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</si>
  <si>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</si>
  <si>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</si>
  <si>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</si>
  <si>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</si>
  <si>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</si>
  <si>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</si>
  <si>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</si>
  <si>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</si>
  <si>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</si>
  <si>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</si>
  <si>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</si>
  <si>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</si>
  <si>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</si>
  <si>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</si>
  <si>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</si>
  <si>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</si>
  <si>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</si>
  <si>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</si>
  <si>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</si>
  <si>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</si>
  <si>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</si>
  <si>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</si>
  <si>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</si>
  <si>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</si>
  <si>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</si>
  <si>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</si>
  <si>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</si>
  <si>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</si>
  <si>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</si>
  <si>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</si>
  <si>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</si>
  <si>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</si>
  <si>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</si>
  <si>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</si>
  <si>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</si>
  <si>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</si>
  <si>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</si>
  <si>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</si>
  <si>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</si>
  <si>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</si>
  <si>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</si>
  <si>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</si>
  <si>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</si>
  <si>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</si>
  <si>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</si>
  <si>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</si>
  <si>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</si>
  <si>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</si>
  <si>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</si>
  <si>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</si>
  <si>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</si>
  <si>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</si>
  <si>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</si>
  <si>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</si>
  <si>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</si>
  <si>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</si>
  <si>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</si>
  <si>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</si>
  <si>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</si>
  <si>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</si>
  <si>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</si>
  <si>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</si>
  <si>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</si>
  <si>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</si>
  <si>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</si>
  <si>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</si>
  <si>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</si>
  <si>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</si>
  <si>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</si>
  <si>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</si>
  <si>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</si>
  <si>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</si>
  <si>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</si>
  <si>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</si>
  <si>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</si>
  <si>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</si>
  <si>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</si>
  <si>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</si>
  <si>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</si>
  <si>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</si>
  <si>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</si>
  <si>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</si>
  <si>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</si>
  <si>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</si>
  <si>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</si>
  <si>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</si>
  <si>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</si>
  <si>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</si>
  <si>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</si>
  <si>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</si>
  <si>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</si>
  <si>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</si>
  <si>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</si>
  <si>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</si>
  <si>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</si>
  <si>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</si>
  <si>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</si>
  <si>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</si>
  <si>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</si>
  <si>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</si>
  <si>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</si>
  <si>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</si>
  <si>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</si>
  <si>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</si>
  <si>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</si>
  <si>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</si>
  <si>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</si>
  <si>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</si>
  <si>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</si>
  <si>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</si>
  <si>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</si>
  <si>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</si>
  <si>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</si>
  <si>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</si>
  <si>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</si>
  <si>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</si>
  <si>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</si>
  <si>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</si>
  <si>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</si>
  <si>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</si>
  <si>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</si>
  <si>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</si>
  <si>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</si>
  <si>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</si>
  <si>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</si>
  <si>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</si>
  <si>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</si>
  <si>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</si>
  <si>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</si>
  <si>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</si>
  <si>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</si>
  <si>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</si>
  <si>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</si>
  <si>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</si>
  <si>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</si>
  <si>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</si>
  <si>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</si>
  <si>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</si>
  <si>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</si>
  <si>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</si>
  <si>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</si>
  <si>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</si>
  <si>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</si>
  <si>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</si>
  <si>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</si>
  <si>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</si>
  <si>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</si>
  <si>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</si>
  <si>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</si>
  <si>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</si>
  <si>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</si>
  <si>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</si>
  <si>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</si>
  <si>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</si>
  <si>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</si>
  <si>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</si>
  <si>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</si>
  <si>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</si>
  <si>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</si>
  <si>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</si>
  <si>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</si>
  <si>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</si>
  <si>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</si>
  <si>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</si>
  <si>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</si>
  <si>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</si>
  <si>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</si>
  <si>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</si>
  <si>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</si>
  <si>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</si>
  <si>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</si>
  <si>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</si>
  <si>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</si>
  <si>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</si>
  <si>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</si>
  <si>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</si>
  <si>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</si>
  <si>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</si>
  <si>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</si>
  <si>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</si>
  <si>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</si>
  <si>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</si>
  <si>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</si>
  <si>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</si>
  <si>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</si>
  <si>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</si>
  <si>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</si>
  <si>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</si>
  <si>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</si>
  <si>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</si>
  <si>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</si>
  <si>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</si>
  <si>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</si>
  <si>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</si>
  <si>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</si>
  <si>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</si>
  <si>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</si>
  <si>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</si>
  <si>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</si>
  <si>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</si>
  <si>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</si>
  <si>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</si>
  <si>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</si>
  <si>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</si>
  <si>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</si>
  <si>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</si>
  <si>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</si>
  <si>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</si>
  <si>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</si>
  <si>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</si>
  <si>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</si>
  <si>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</si>
  <si>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</si>
  <si>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</si>
  <si>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</si>
  <si>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</si>
  <si>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</si>
  <si>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</si>
  <si>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</si>
  <si>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</si>
  <si>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</si>
  <si>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</si>
  <si>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</si>
  <si>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</si>
  <si>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</si>
  <si>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</si>
  <si>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</si>
  <si>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</si>
  <si>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</si>
  <si>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</si>
  <si>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</si>
  <si>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</si>
  <si>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</si>
  <si>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</si>
  <si>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</si>
  <si>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</si>
  <si>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</si>
  <si>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</si>
  <si>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</si>
  <si>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</si>
  <si>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</si>
  <si>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</si>
  <si>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</si>
  <si>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</si>
  <si>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</si>
  <si>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</si>
  <si>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</si>
  <si>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</si>
  <si>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</si>
  <si>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</si>
  <si>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</si>
  <si>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</si>
  <si>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</si>
  <si>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</si>
  <si>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</si>
  <si>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</si>
  <si>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</si>
  <si>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</si>
  <si>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</si>
  <si>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</si>
  <si>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</si>
  <si>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</si>
  <si>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</si>
  <si>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</si>
  <si>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</si>
  <si>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</si>
  <si>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</si>
  <si>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</si>
  <si>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</si>
  <si>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</si>
  <si>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</si>
  <si>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</si>
  <si>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</si>
  <si>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</si>
  <si>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</si>
  <si>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</si>
  <si>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</si>
  <si>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</si>
  <si>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</si>
  <si>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</si>
  <si>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</si>
  <si>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</si>
  <si>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</si>
  <si>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</si>
  <si>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</si>
  <si>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</si>
  <si>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</si>
  <si>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</si>
  <si>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</si>
  <si>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</si>
  <si>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</si>
  <si>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</si>
  <si>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</si>
  <si>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</si>
  <si>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</si>
  <si>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</si>
  <si>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</si>
  <si>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</si>
  <si>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</si>
  <si>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</si>
  <si>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</si>
  <si>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</si>
  <si>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</si>
  <si>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</si>
  <si>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</si>
  <si>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</si>
  <si>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</si>
  <si>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</si>
  <si>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</si>
  <si>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</si>
  <si>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</si>
  <si>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</si>
  <si>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</si>
  <si>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</si>
  <si>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</si>
  <si>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</si>
  <si>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</si>
  <si>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</si>
  <si>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</si>
  <si>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</si>
  <si>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</si>
  <si>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</si>
  <si>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</si>
  <si>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</si>
  <si>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</si>
  <si>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</si>
  <si>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</si>
  <si>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</si>
  <si>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</si>
  <si>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</si>
  <si>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</si>
  <si>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</si>
  <si>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</si>
  <si>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</si>
  <si>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</si>
  <si>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</si>
  <si>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</si>
  <si>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</si>
  <si>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</si>
  <si>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</si>
  <si>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</si>
  <si>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</si>
  <si>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</si>
  <si>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</si>
  <si>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</si>
  <si>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</si>
  <si>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</si>
  <si>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</si>
  <si>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</si>
  <si>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</si>
  <si>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</si>
  <si>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</si>
  <si>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</si>
  <si>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</si>
  <si>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</si>
  <si>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</si>
  <si>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</si>
  <si>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</si>
  <si>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</si>
  <si>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</si>
  <si>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</si>
  <si>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</si>
  <si>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</si>
  <si>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</si>
  <si>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</si>
  <si>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</si>
  <si>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</si>
  <si>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</si>
  <si>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</si>
  <si>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</si>
  <si>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</si>
  <si>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</si>
  <si>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</si>
  <si>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</si>
  <si>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</si>
  <si>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</si>
  <si>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</si>
  <si>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</si>
  <si>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</si>
  <si>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</si>
  <si>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</si>
  <si>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</si>
  <si>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</si>
  <si>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</si>
  <si>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</si>
  <si>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</si>
  <si>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</si>
  <si>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</si>
  <si>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</si>
  <si>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</si>
  <si>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</si>
  <si>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</si>
  <si>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</si>
  <si>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</si>
  <si>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</si>
  <si>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</si>
  <si>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</si>
  <si>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</si>
  <si>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</si>
  <si>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</si>
  <si>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</si>
  <si>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</si>
  <si>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</si>
  <si>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</si>
  <si>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</si>
  <si>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</si>
  <si>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</si>
  <si>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</si>
  <si>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</si>
  <si>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</si>
  <si>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</si>
  <si>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</si>
  <si>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</si>
  <si>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</si>
  <si>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</si>
  <si>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</si>
  <si>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</si>
  <si>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</si>
  <si>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</si>
  <si>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</si>
  <si>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</si>
  <si>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</si>
  <si>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</si>
  <si>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</si>
  <si>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</si>
  <si>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</si>
  <si>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</si>
  <si>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</si>
  <si>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</si>
  <si>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</si>
  <si>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</si>
  <si>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</si>
  <si>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</si>
  <si>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</si>
  <si>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</si>
  <si>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</si>
  <si>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</si>
  <si>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</si>
  <si>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</si>
  <si>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</si>
  <si>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</si>
  <si>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</si>
  <si>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</si>
  <si>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</si>
  <si>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</si>
  <si>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</si>
  <si>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</si>
  <si>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</si>
  <si>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</si>
  <si>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</si>
  <si>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</si>
  <si>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</si>
  <si>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</si>
  <si>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</si>
  <si>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</si>
  <si>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</si>
  <si>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</si>
  <si>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</si>
  <si>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</si>
  <si>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</si>
  <si>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</si>
  <si>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</si>
  <si>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</si>
  <si>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</si>
  <si>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</si>
  <si>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</si>
  <si>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</si>
  <si>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</si>
  <si>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</si>
  <si>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</si>
  <si>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</si>
  <si>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</si>
  <si>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</si>
  <si>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</si>
  <si>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</si>
  <si>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</si>
  <si>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</si>
  <si>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</si>
  <si>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</si>
  <si>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</si>
  <si>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</si>
  <si>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</si>
  <si>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</si>
  <si>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</si>
  <si>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</si>
  <si>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</si>
  <si>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</si>
  <si>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</si>
  <si>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</si>
  <si>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</si>
  <si>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</si>
  <si>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</si>
  <si>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</si>
  <si>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</si>
  <si>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</si>
  <si>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</si>
  <si>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</si>
  <si>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</si>
  <si>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</si>
  <si>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</si>
  <si>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</si>
  <si>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</si>
  <si>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</si>
  <si>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</si>
  <si>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</si>
  <si>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</si>
  <si>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</si>
  <si>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</si>
  <si>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</si>
  <si>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</si>
  <si>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</si>
  <si>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</si>
  <si>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</si>
  <si>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</si>
  <si>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</si>
  <si>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</si>
  <si>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</si>
  <si>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</si>
  <si>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</si>
  <si>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</si>
  <si>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</si>
  <si>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</si>
  <si>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</si>
  <si>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</si>
  <si>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</si>
  <si>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</si>
  <si>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</si>
  <si>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</si>
  <si>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</si>
  <si>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</si>
  <si>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</si>
  <si>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</si>
  <si>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</si>
  <si>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</si>
  <si>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</si>
  <si>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</si>
  <si>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</si>
  <si>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</si>
  <si>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</si>
  <si>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</si>
  <si>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</si>
  <si>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</si>
  <si>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</si>
  <si>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</si>
  <si>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</si>
  <si>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</si>
  <si>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</si>
  <si>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</si>
  <si>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</si>
  <si>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</si>
  <si>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</si>
  <si>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</si>
  <si>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</si>
  <si>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</si>
  <si>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</si>
  <si>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</si>
  <si>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</si>
  <si>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</si>
  <si>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</si>
  <si>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</si>
  <si>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</si>
  <si>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</si>
  <si>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</si>
  <si>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</si>
  <si>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</si>
  <si>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</si>
  <si>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</si>
  <si>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</si>
  <si>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</si>
  <si>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</si>
  <si>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</si>
  <si>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</si>
  <si>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</si>
  <si>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</si>
  <si>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</si>
  <si>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</si>
  <si>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</si>
  <si>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</si>
  <si>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</si>
  <si>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</si>
  <si>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</si>
  <si>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</si>
  <si>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</si>
  <si>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</si>
  <si>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</si>
  <si>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</si>
  <si>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</si>
  <si>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</si>
  <si>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</si>
  <si>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</si>
  <si>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</si>
  <si>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</si>
  <si>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</si>
  <si>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</si>
  <si>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</si>
  <si>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</si>
  <si>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</si>
  <si>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</si>
  <si>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</si>
  <si>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</si>
  <si>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</si>
  <si>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</si>
  <si>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</si>
  <si>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</si>
  <si>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</si>
  <si>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</si>
  <si>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</si>
  <si>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</si>
  <si>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</si>
  <si>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</si>
  <si>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</si>
  <si>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</si>
  <si>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</si>
  <si>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</si>
  <si>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</si>
  <si>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</si>
  <si>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</si>
  <si>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</si>
  <si>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</si>
  <si>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</si>
  <si>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</si>
  <si>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</si>
  <si>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</si>
  <si>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</si>
  <si>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</si>
  <si>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</si>
  <si>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</si>
  <si>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</si>
  <si>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</si>
  <si>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</si>
  <si>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</si>
  <si>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</si>
  <si>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</si>
  <si>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</si>
  <si>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</si>
  <si>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</si>
  <si>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</si>
  <si>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</si>
  <si>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</si>
  <si>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</si>
  <si>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</si>
  <si>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</si>
  <si>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</si>
  <si>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</si>
  <si>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</si>
  <si>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</si>
  <si>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</si>
  <si>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</si>
  <si>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</si>
  <si>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</si>
  <si>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</si>
  <si>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</si>
  <si>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</si>
  <si>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</si>
  <si>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</si>
  <si>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</si>
  <si>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</si>
  <si>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</si>
  <si>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</si>
  <si>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</si>
  <si>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</si>
  <si>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</si>
  <si>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</si>
  <si>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</si>
  <si>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</si>
  <si>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</si>
  <si>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</si>
  <si>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</si>
  <si>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</si>
  <si>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</si>
  <si>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</si>
  <si>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</si>
  <si>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</si>
  <si>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</si>
  <si>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</si>
  <si>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</si>
  <si>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</si>
  <si>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</si>
  <si>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</si>
  <si>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</si>
  <si>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</si>
  <si>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</si>
  <si>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</si>
  <si>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</si>
  <si>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</si>
  <si>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</si>
  <si>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</si>
  <si>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</si>
  <si>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</si>
  <si>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</si>
  <si>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</si>
  <si>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</si>
  <si>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</si>
  <si>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</si>
  <si>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</si>
  <si>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</si>
  <si>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</si>
  <si>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</si>
  <si>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</si>
  <si>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</si>
  <si>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</si>
  <si>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</si>
  <si>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</si>
  <si>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</si>
  <si>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</si>
  <si>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</si>
  <si>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</si>
  <si>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</si>
  <si>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</si>
  <si>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</si>
  <si>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</si>
  <si>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</si>
  <si>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</si>
  <si>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</si>
  <si>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</si>
  <si>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</si>
  <si>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</si>
  <si>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</si>
  <si>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</si>
  <si>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</si>
  <si>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</si>
  <si>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</si>
  <si>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</si>
  <si>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</si>
  <si>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</si>
  <si>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</si>
  <si>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</si>
  <si>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</si>
  <si>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</si>
  <si>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</si>
  <si>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</si>
  <si>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</si>
  <si>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</si>
  <si>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</si>
  <si>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</si>
  <si>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</si>
  <si>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</si>
  <si>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</si>
  <si>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</si>
  <si>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</si>
  <si>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</si>
  <si>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</si>
  <si>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</si>
  <si>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</si>
  <si>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</si>
  <si>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</si>
  <si>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</si>
  <si>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</si>
  <si>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</si>
  <si>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</si>
  <si>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</si>
  <si>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</si>
  <si>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</si>
  <si>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</si>
  <si>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</si>
  <si>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</si>
  <si>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</si>
  <si>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</si>
  <si>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</si>
  <si>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</si>
  <si>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</si>
  <si>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</si>
  <si>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</si>
  <si>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</si>
  <si>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</si>
  <si>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</si>
  <si>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</si>
  <si>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</si>
  <si>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</si>
  <si>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</si>
  <si>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</si>
  <si>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</si>
  <si>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</si>
  <si>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</si>
  <si>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</si>
  <si>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</si>
  <si>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</si>
  <si>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</si>
  <si>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</si>
  <si>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</si>
  <si>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</si>
  <si>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</si>
  <si>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</si>
  <si>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</si>
  <si>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</si>
  <si>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</si>
  <si>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</si>
  <si>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</si>
  <si>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</si>
  <si>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</si>
  <si>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</si>
  <si>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</si>
  <si>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</si>
  <si>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</si>
  <si>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</si>
  <si>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</si>
  <si>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</si>
  <si>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</si>
  <si>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</si>
  <si>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</si>
  <si>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</si>
  <si>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</si>
  <si>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</si>
  <si>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</si>
  <si>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</si>
  <si>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</si>
  <si>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</si>
  <si>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</si>
  <si>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</si>
  <si>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</si>
  <si>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</si>
  <si>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</si>
  <si>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</si>
  <si>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</si>
  <si>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</si>
  <si>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</si>
  <si>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</si>
  <si>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</si>
  <si>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</si>
  <si>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</si>
  <si>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</si>
  <si>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</si>
  <si>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</si>
  <si>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</si>
  <si>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</si>
  <si>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</si>
  <si>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</si>
  <si>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</si>
  <si>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</si>
  <si>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</si>
  <si>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</si>
  <si>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</si>
  <si>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</si>
  <si>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</si>
  <si>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</si>
  <si>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</si>
  <si>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</si>
  <si>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</si>
  <si>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</si>
  <si>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</si>
  <si>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</si>
  <si>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</si>
  <si>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</si>
  <si>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</si>
  <si>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</si>
  <si>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</si>
  <si>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</si>
  <si>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</si>
  <si>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</si>
  <si>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</si>
  <si>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</si>
  <si>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</si>
  <si>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</si>
  <si>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</si>
  <si>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</si>
  <si>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</si>
  <si>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</si>
  <si>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</si>
  <si>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</si>
  <si>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</si>
  <si>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</si>
  <si>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</si>
  <si>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</si>
  <si>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</si>
  <si>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</si>
  <si>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</si>
  <si>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</si>
  <si>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</si>
  <si>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</si>
  <si>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</si>
  <si>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</si>
  <si>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</si>
  <si>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</si>
  <si>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</si>
  <si>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</si>
  <si>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</si>
  <si>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</si>
  <si>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</si>
  <si>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</si>
  <si>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</si>
  <si>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</si>
  <si>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</si>
  <si>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</si>
  <si>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</si>
  <si>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</si>
  <si>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</si>
  <si>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</si>
  <si>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</si>
  <si>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</si>
  <si>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</si>
  <si>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</si>
  <si>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</si>
  <si>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</si>
  <si>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</si>
  <si>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</si>
  <si>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</si>
  <si>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</si>
  <si>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</si>
  <si>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</si>
  <si>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</si>
  <si>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</si>
  <si>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</si>
  <si>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</si>
  <si>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</si>
  <si>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</si>
  <si>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</si>
  <si>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</si>
  <si>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</si>
  <si>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</si>
  <si>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</si>
  <si>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</si>
  <si>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</si>
  <si>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</si>
  <si>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</si>
  <si>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</si>
  <si>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</si>
  <si>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</si>
  <si>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</si>
  <si>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</si>
  <si>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</si>
  <si>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</si>
  <si>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</si>
  <si>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</si>
  <si>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</si>
  <si>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</si>
  <si>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</si>
  <si>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</si>
  <si>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</si>
  <si>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</si>
  <si>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</si>
  <si>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</si>
  <si>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</si>
  <si>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</si>
  <si>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</si>
  <si>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</si>
  <si>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</si>
  <si>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</si>
  <si>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</si>
  <si>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</si>
  <si>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</si>
  <si>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</si>
  <si>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</si>
  <si>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</si>
  <si>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</si>
  <si>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</si>
  <si>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</si>
  <si>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</si>
  <si>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</si>
  <si>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</si>
  <si>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</si>
  <si>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</si>
  <si>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</si>
  <si>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</si>
  <si>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</si>
  <si>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</si>
  <si>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</si>
  <si>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</si>
  <si>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</si>
  <si>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</si>
  <si>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</si>
  <si>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</si>
  <si>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</si>
  <si>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</si>
  <si>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</si>
  <si>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</si>
  <si>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</si>
  <si>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</si>
  <si>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</si>
  <si>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</si>
  <si>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</si>
  <si>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</si>
  <si>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</si>
  <si>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</si>
  <si>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</si>
  <si>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</si>
  <si>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</si>
  <si>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</si>
  <si>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</si>
  <si>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</si>
  <si>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</si>
  <si>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</si>
  <si>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</si>
  <si>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</si>
  <si>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</si>
  <si>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</si>
  <si>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</si>
  <si>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</si>
  <si>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</si>
  <si>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</si>
  <si>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</si>
  <si>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</si>
  <si>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</si>
  <si>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</si>
  <si>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</si>
  <si>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</si>
  <si>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</si>
  <si>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</si>
  <si>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</si>
  <si>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</si>
  <si>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</si>
  <si>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</si>
  <si>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</si>
  <si>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</si>
  <si>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</si>
  <si>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</si>
  <si>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</si>
  <si>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</si>
  <si>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</si>
  <si>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</si>
  <si>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</si>
  <si>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</si>
  <si>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</si>
  <si>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</si>
  <si>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</si>
  <si>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</si>
  <si>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</si>
  <si>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</si>
  <si>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</si>
  <si>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</si>
  <si>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</si>
  <si>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</si>
  <si>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</si>
  <si>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</si>
  <si>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</si>
  <si>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</si>
  <si>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</si>
  <si>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</si>
  <si>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</si>
  <si>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</si>
  <si>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</si>
  <si>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</si>
  <si>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</si>
  <si>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</si>
  <si>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</si>
  <si>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</si>
  <si>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</si>
  <si>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</si>
  <si>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</si>
  <si>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</si>
  <si>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</si>
  <si>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</si>
  <si>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</si>
  <si>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</si>
  <si>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</si>
  <si>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</si>
  <si>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</si>
  <si>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</si>
  <si>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</si>
  <si>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</si>
  <si>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</si>
  <si>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</si>
  <si>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</si>
  <si>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</si>
  <si>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</si>
  <si>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</si>
  <si>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</si>
  <si>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</si>
  <si>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</si>
  <si>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</si>
  <si>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</si>
  <si>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</si>
  <si>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</si>
  <si>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</si>
  <si>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</si>
  <si>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</si>
  <si>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</si>
  <si>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</si>
  <si>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</si>
  <si>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</si>
  <si>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</si>
  <si>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</si>
  <si>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</si>
  <si>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</si>
  <si>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</si>
  <si>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</si>
  <si>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</si>
  <si>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</si>
  <si>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</si>
  <si>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</si>
  <si>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</si>
  <si>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</si>
  <si>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</si>
  <si>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</si>
  <si>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</si>
  <si>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</si>
  <si>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</si>
  <si>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</si>
  <si>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</si>
  <si>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</si>
  <si>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</si>
  <si>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</si>
  <si>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</si>
  <si>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</si>
  <si>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</si>
  <si>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</si>
  <si>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</si>
  <si>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</si>
  <si>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</si>
  <si>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</si>
  <si>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</si>
  <si>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</si>
  <si>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</si>
  <si>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</si>
  <si>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</si>
  <si>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</si>
  <si>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</si>
  <si>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</si>
  <si>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</si>
  <si>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</si>
  <si>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</si>
  <si>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</si>
  <si>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</si>
  <si>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</si>
  <si>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</si>
  <si>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</si>
  <si>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</si>
  <si>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</si>
  <si>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</si>
  <si>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</si>
  <si>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</si>
  <si>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</si>
  <si>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</si>
  <si>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</si>
  <si>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</si>
  <si>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</si>
  <si>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</si>
  <si>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</si>
  <si>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</si>
  <si>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</si>
  <si>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</si>
  <si>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</si>
  <si>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</si>
  <si>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</si>
  <si>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</si>
  <si>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</si>
  <si>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</si>
  <si>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</si>
  <si>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</si>
  <si>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</si>
  <si>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</si>
  <si>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</si>
  <si>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</si>
  <si>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</si>
  <si>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</si>
  <si>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</si>
  <si>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</si>
  <si>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</si>
  <si>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</si>
  <si>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</si>
  <si>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</si>
  <si>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</si>
  <si>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</si>
  <si>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</si>
  <si>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</si>
  <si>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</si>
  <si>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</si>
  <si>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</si>
  <si>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</si>
  <si>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</si>
  <si>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</si>
  <si>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</si>
  <si>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</si>
  <si>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</si>
  <si>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</si>
  <si>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</si>
  <si>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</si>
  <si>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</si>
  <si>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</si>
  <si>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</si>
  <si>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</si>
  <si>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</si>
  <si>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</si>
  <si>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</si>
  <si>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</si>
  <si>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</si>
  <si>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</si>
  <si>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</si>
  <si>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</si>
  <si>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</si>
  <si>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</si>
  <si>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</si>
  <si>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</si>
  <si>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</si>
  <si>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</si>
  <si>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</si>
  <si>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</si>
  <si>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</si>
  <si>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</si>
  <si>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</si>
  <si>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</si>
  <si>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</si>
  <si>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</si>
  <si>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</si>
  <si>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</si>
  <si>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</si>
  <si>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</si>
  <si>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</si>
  <si>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</si>
  <si>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</si>
  <si>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</si>
  <si>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</si>
  <si>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</si>
  <si>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</si>
  <si>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</si>
  <si>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</si>
  <si>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</si>
  <si>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</si>
  <si>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</si>
  <si>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</si>
  <si>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</si>
  <si>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</si>
  <si>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</si>
  <si>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</si>
  <si>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</si>
  <si>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</si>
  <si>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</si>
  <si>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</si>
  <si>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</si>
  <si>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</si>
  <si>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</si>
  <si>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</si>
  <si>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</si>
  <si>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</si>
  <si>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</si>
  <si>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</si>
  <si>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</si>
  <si>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</si>
  <si>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</si>
  <si>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</si>
  <si>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</si>
  <si>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</si>
  <si>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</si>
  <si>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</si>
  <si>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</si>
  <si>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</si>
  <si>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</si>
  <si>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</si>
  <si>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</si>
  <si>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</si>
  <si>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</si>
  <si>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</si>
  <si>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</si>
  <si>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</si>
  <si>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</si>
  <si>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</si>
  <si>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</si>
  <si>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</si>
  <si>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</si>
  <si>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</si>
  <si>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</si>
  <si>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</si>
  <si>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</si>
  <si>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</si>
  <si>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</si>
  <si>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</si>
  <si>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</si>
  <si>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</si>
  <si>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</si>
  <si>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</si>
  <si>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</si>
  <si>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</si>
  <si>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</si>
  <si>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</si>
  <si>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</si>
  <si>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</si>
  <si>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</si>
  <si>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</si>
  <si>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</si>
  <si>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</si>
  <si>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</si>
  <si>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</si>
  <si>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</si>
  <si>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</si>
  <si>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</si>
  <si>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</si>
  <si>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</si>
  <si>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</si>
  <si>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</si>
  <si>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</si>
  <si>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</si>
  <si>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</si>
  <si>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</si>
  <si>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</si>
  <si>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</si>
  <si>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</si>
  <si>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</si>
  <si>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</si>
  <si>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</si>
  <si>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</si>
  <si>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</si>
  <si>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</si>
  <si>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</si>
  <si>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</si>
  <si>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</si>
  <si>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</si>
  <si>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</si>
  <si>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</si>
  <si>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</si>
  <si>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</si>
  <si>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</si>
  <si>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</si>
  <si>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</si>
  <si>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</si>
  <si>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</si>
  <si>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</si>
  <si>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</si>
  <si>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</si>
  <si>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</si>
  <si>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</si>
  <si>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</si>
  <si>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</si>
  <si>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</si>
  <si>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</si>
  <si>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</si>
  <si>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</si>
  <si>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</si>
  <si>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</si>
  <si>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</si>
  <si>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</si>
  <si>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</si>
  <si>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</si>
  <si>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</si>
  <si>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</si>
  <si>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</si>
  <si>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</si>
  <si>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</si>
  <si>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</si>
  <si>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</si>
  <si>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</si>
  <si>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</si>
  <si>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</si>
  <si>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</si>
  <si>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</si>
  <si>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</si>
  <si>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</si>
  <si>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</si>
  <si>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</si>
  <si>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</si>
  <si>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</si>
  <si>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</si>
  <si>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</si>
  <si>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</si>
  <si>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</si>
  <si>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</si>
  <si>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</si>
  <si>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</si>
  <si>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</si>
  <si>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</si>
  <si>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</si>
  <si>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</si>
  <si>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</si>
  <si>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</si>
  <si>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</si>
  <si>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</si>
  <si>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</si>
  <si>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</si>
  <si>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</si>
  <si>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</si>
  <si>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</si>
  <si>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</si>
  <si>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</si>
  <si>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</si>
  <si>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</si>
  <si>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</si>
  <si>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</si>
  <si>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</si>
  <si>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</si>
  <si>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</si>
  <si>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</si>
  <si>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</si>
  <si>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</si>
  <si>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</si>
  <si>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</si>
  <si>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</si>
  <si>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</si>
  <si>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</si>
  <si>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</si>
  <si>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</si>
  <si>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</si>
  <si>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</si>
  <si>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</si>
  <si>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</si>
  <si>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</si>
  <si>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</si>
  <si>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</si>
  <si>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</si>
  <si>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</si>
  <si>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</si>
  <si>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</si>
  <si>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</si>
  <si>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</si>
  <si>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</si>
  <si>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</si>
  <si>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</si>
  <si>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</si>
  <si>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</si>
  <si>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</si>
  <si>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</si>
  <si>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</si>
  <si>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</si>
  <si>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</si>
  <si>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</si>
  <si>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</si>
  <si>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</si>
  <si>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</si>
  <si>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</si>
  <si>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</si>
  <si>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</si>
  <si>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</si>
  <si>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</si>
  <si>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</si>
  <si>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</si>
  <si>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</si>
  <si>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</si>
  <si>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</si>
  <si>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</si>
  <si>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</si>
  <si>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</si>
  <si>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</si>
  <si>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</si>
  <si>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</si>
  <si>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</si>
  <si>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</si>
  <si>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</si>
  <si>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</si>
  <si>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</si>
  <si>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</si>
  <si>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</si>
  <si>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</si>
  <si>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</si>
  <si>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</si>
  <si>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</si>
  <si>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</si>
  <si>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</si>
  <si>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</si>
  <si>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</si>
  <si>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</si>
  <si>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</si>
  <si>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</si>
  <si>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</si>
  <si>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</si>
  <si>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</si>
  <si>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</si>
  <si>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</si>
  <si>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</si>
  <si>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</si>
  <si>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</si>
  <si>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</si>
  <si>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</si>
  <si>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</si>
  <si>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</si>
  <si>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</si>
  <si>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</si>
  <si>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</si>
  <si>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</si>
  <si>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</si>
  <si>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</si>
  <si>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</si>
  <si>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</si>
  <si>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</si>
  <si>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</si>
  <si>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</si>
  <si>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</si>
  <si>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</si>
  <si>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</si>
  <si>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</si>
  <si>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</si>
  <si>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</si>
  <si>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</si>
  <si>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</si>
  <si>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</si>
  <si>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</si>
  <si>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</si>
  <si>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</si>
  <si>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</si>
  <si>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</si>
  <si>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</si>
  <si>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</si>
  <si>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</si>
  <si>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</si>
  <si>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</si>
  <si>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</si>
  <si>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</si>
  <si>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</si>
  <si>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</si>
  <si>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</si>
  <si>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</si>
  <si>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</si>
  <si>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</si>
  <si>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</si>
  <si>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</si>
  <si>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</si>
  <si>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</si>
  <si>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</si>
  <si>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</si>
  <si>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</si>
  <si>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</si>
  <si>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</si>
  <si>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</si>
  <si>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</si>
  <si>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</si>
  <si>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</si>
  <si>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</si>
  <si>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</si>
  <si>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</si>
  <si>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</si>
  <si>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</si>
  <si>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</si>
  <si>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</si>
  <si>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</si>
  <si>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</si>
  <si>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</si>
  <si>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</si>
  <si>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</si>
  <si>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</si>
  <si>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</si>
  <si>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</si>
  <si>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</si>
  <si>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</si>
  <si>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</si>
  <si>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</si>
  <si>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</si>
  <si>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</si>
  <si>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</si>
  <si>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</si>
  <si>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</si>
  <si>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</si>
  <si>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</si>
  <si>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</si>
  <si>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</si>
  <si>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</si>
  <si>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</si>
  <si>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</si>
  <si>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</si>
  <si>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</si>
  <si>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</si>
  <si>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</si>
  <si>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</si>
  <si>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</si>
  <si>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</si>
  <si>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</si>
  <si>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</si>
  <si>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</si>
  <si>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</si>
  <si>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</si>
  <si>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</si>
  <si>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</si>
  <si>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</si>
  <si>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</si>
  <si>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</si>
  <si>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</si>
  <si>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</si>
  <si>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</si>
  <si>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</si>
  <si>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</si>
  <si>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</si>
  <si>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</si>
  <si>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</si>
  <si>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</si>
  <si>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</si>
  <si>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</si>
  <si>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</si>
  <si>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</si>
  <si>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</si>
  <si>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</si>
  <si>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</si>
  <si>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</si>
  <si>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</si>
  <si>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</si>
  <si>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</si>
  <si>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</si>
  <si>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</si>
  <si>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</si>
  <si>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</si>
  <si>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</si>
  <si>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</si>
  <si>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</si>
  <si>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</si>
  <si>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</si>
  <si>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</si>
  <si>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</si>
  <si>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</si>
  <si>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</si>
  <si>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</si>
  <si>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</si>
  <si>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</si>
  <si>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</si>
  <si>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</si>
  <si>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</si>
  <si>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</si>
  <si>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</si>
  <si>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</si>
  <si>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</si>
  <si>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</si>
  <si>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</si>
  <si>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</si>
  <si>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</si>
  <si>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</si>
  <si>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</si>
  <si>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</si>
  <si>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</si>
  <si>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</si>
  <si>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</si>
  <si>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</si>
  <si>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</si>
  <si>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</si>
  <si>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</si>
  <si>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</si>
  <si>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</si>
  <si>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</si>
  <si>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</si>
  <si>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</si>
  <si>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</si>
  <si>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</si>
  <si>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</si>
  <si>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</si>
  <si>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</si>
  <si>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</si>
  <si>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</si>
  <si>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</si>
  <si>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</si>
  <si>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</si>
  <si>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</si>
  <si>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</si>
  <si>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</si>
  <si>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</si>
  <si>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</si>
  <si>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</si>
  <si>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</si>
  <si>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</si>
  <si>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</si>
  <si>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</si>
  <si>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</si>
  <si>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</si>
  <si>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</si>
  <si>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</si>
  <si>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</si>
  <si>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</si>
  <si>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</si>
  <si>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</si>
  <si>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</si>
  <si>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</si>
  <si>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</si>
  <si>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</si>
  <si>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</si>
  <si>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</si>
  <si>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</si>
  <si>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</si>
  <si>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</si>
  <si>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</si>
  <si>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</si>
  <si>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</si>
  <si>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</si>
  <si>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</si>
  <si>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</si>
  <si>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</si>
  <si>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</si>
  <si>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</si>
  <si>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</si>
  <si>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</si>
  <si>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</si>
  <si>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</si>
  <si>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</si>
  <si>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</si>
  <si>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</si>
  <si>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</si>
  <si>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</si>
  <si>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</si>
  <si>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</si>
  <si>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</si>
  <si>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</si>
  <si>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</si>
  <si>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</si>
  <si>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</si>
  <si>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</si>
  <si>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</si>
  <si>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</si>
  <si>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</si>
  <si>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</si>
  <si>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</si>
  <si>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</si>
  <si>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</si>
  <si>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</si>
  <si>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</si>
  <si>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</si>
  <si>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</si>
  <si>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</si>
  <si>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</si>
  <si>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</si>
  <si>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</si>
  <si>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</si>
  <si>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</si>
  <si>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</si>
  <si>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</si>
  <si>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</si>
  <si>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</si>
  <si>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</si>
  <si>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</si>
  <si>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</si>
  <si>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</si>
  <si>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</si>
  <si>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</si>
  <si>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</si>
  <si>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</si>
  <si>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</si>
  <si>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</si>
  <si>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</si>
  <si>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</si>
  <si>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</si>
  <si>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</si>
  <si>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</si>
  <si>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</si>
  <si>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</si>
  <si>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</si>
  <si>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</si>
  <si>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</si>
  <si>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</si>
  <si>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</si>
  <si>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</si>
  <si>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</si>
  <si>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</si>
  <si>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</si>
  <si>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</si>
  <si>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</si>
  <si>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</si>
  <si>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</si>
  <si>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</si>
  <si>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</si>
  <si>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</si>
  <si>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</si>
  <si>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</si>
  <si>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</si>
  <si>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</si>
  <si>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</si>
  <si>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</si>
  <si>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</si>
  <si>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</si>
  <si>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</si>
  <si>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</si>
  <si>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</si>
  <si>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</si>
  <si>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</si>
  <si>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</si>
  <si>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</si>
  <si>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</si>
  <si>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</si>
  <si>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</si>
  <si>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</si>
  <si>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</si>
  <si>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</si>
  <si>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</si>
  <si>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</si>
  <si>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</si>
  <si>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</si>
  <si>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</si>
  <si>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</si>
  <si>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</si>
  <si>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</si>
  <si>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</si>
  <si>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</si>
  <si>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</si>
  <si>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</si>
  <si>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</si>
  <si>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</si>
  <si>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</si>
  <si>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</si>
  <si>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</si>
  <si>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</si>
  <si>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</si>
  <si>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</si>
  <si>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</si>
  <si>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</si>
  <si>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</si>
  <si>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</si>
  <si>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</si>
  <si>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</si>
  <si>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</si>
  <si>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</si>
  <si>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</si>
  <si>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</si>
  <si>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</si>
  <si>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</si>
  <si>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</si>
  <si>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</si>
  <si>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</si>
  <si>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</si>
  <si>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</si>
  <si>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</si>
  <si>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</si>
  <si>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</si>
  <si>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</si>
  <si>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</si>
  <si>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</si>
  <si>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</si>
  <si>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</si>
  <si>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</si>
  <si>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</si>
  <si>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</si>
  <si>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</si>
  <si>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</si>
  <si>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</si>
  <si>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</si>
  <si>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</si>
  <si>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</si>
  <si>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</si>
  <si>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</si>
  <si>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</si>
  <si>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</si>
  <si>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</si>
  <si>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</si>
  <si>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</si>
  <si>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</si>
  <si>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</si>
  <si>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</si>
  <si>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</si>
  <si>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</si>
  <si>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</si>
  <si>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</si>
  <si>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</si>
  <si>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</si>
  <si>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</si>
  <si>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</si>
  <si>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</si>
  <si>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</si>
  <si>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</si>
  <si>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</si>
  <si>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</si>
  <si>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</si>
  <si>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</si>
  <si>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</si>
  <si>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</si>
  <si>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</si>
  <si>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</si>
  <si>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</si>
  <si>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</si>
  <si>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</si>
  <si>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</si>
  <si>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</si>
  <si>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</si>
  <si>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</si>
  <si>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</si>
  <si>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</si>
  <si>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</si>
  <si>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</si>
  <si>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</si>
  <si>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</si>
  <si>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</si>
  <si>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</si>
  <si>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</si>
  <si>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</si>
  <si>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</si>
  <si>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</si>
  <si>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</si>
  <si>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</si>
  <si>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</si>
  <si>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</si>
  <si>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</si>
  <si>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</si>
  <si>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</si>
  <si>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</si>
  <si>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</si>
  <si>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</si>
  <si>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</si>
  <si>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</si>
  <si>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</si>
  <si>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</si>
  <si>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</si>
  <si>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</si>
  <si>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</si>
  <si>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</si>
  <si>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</si>
  <si>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</si>
  <si>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</si>
  <si>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</si>
  <si>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</si>
  <si>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</si>
  <si>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</si>
  <si>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</si>
  <si>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</si>
  <si>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</si>
  <si>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</si>
  <si>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</si>
  <si>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</si>
  <si>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</si>
  <si>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</si>
  <si>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</si>
  <si>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</si>
  <si>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</si>
  <si>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</si>
  <si>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</si>
  <si>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</si>
  <si>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</si>
  <si>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</si>
  <si>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</si>
  <si>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</si>
  <si>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</si>
  <si>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</si>
  <si>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</si>
  <si>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</si>
  <si>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</si>
  <si>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</si>
  <si>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</si>
  <si>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</si>
  <si>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</si>
  <si>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</si>
  <si>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</si>
  <si>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</si>
  <si>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</si>
  <si>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</si>
  <si>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</si>
  <si>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</si>
  <si>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</si>
  <si>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</si>
  <si>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</si>
  <si>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</si>
  <si>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</si>
  <si>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</si>
  <si>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</si>
  <si>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</si>
  <si>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</si>
  <si>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</si>
  <si>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</si>
  <si>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</si>
  <si>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</si>
  <si>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</si>
  <si>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</si>
  <si>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</si>
  <si>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</si>
  <si>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</si>
  <si>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</si>
  <si>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</si>
  <si>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</si>
  <si>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</si>
  <si>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</si>
  <si>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</si>
  <si>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</si>
  <si>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</si>
  <si>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</si>
  <si>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</si>
  <si>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</si>
  <si>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</si>
  <si>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</si>
  <si>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</si>
  <si>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</si>
  <si>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</si>
  <si>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</si>
  <si>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</si>
  <si>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</si>
  <si>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</si>
  <si>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</si>
  <si>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</si>
  <si>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</si>
  <si>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</si>
  <si>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</si>
  <si>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</si>
  <si>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</si>
  <si>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</si>
  <si>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</si>
  <si>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</si>
  <si>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</si>
  <si>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</si>
  <si>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</si>
  <si>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</si>
  <si>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</si>
  <si>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</si>
  <si>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</si>
  <si>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</si>
  <si>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</si>
  <si>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</si>
  <si>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</si>
  <si>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</si>
  <si>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</si>
  <si>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</si>
  <si>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</si>
  <si>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</si>
  <si>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</si>
  <si>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</si>
  <si>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</si>
  <si>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</si>
  <si>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</si>
  <si>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</si>
  <si>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</si>
  <si>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</si>
  <si>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</si>
  <si>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</si>
  <si>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</si>
  <si>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</si>
  <si>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</si>
  <si>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</si>
  <si>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</si>
  <si>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</si>
  <si>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</si>
  <si>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</si>
  <si>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</si>
  <si>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</si>
  <si>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</si>
  <si>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</si>
  <si>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</si>
  <si>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</si>
  <si>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</si>
  <si>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</si>
  <si>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</si>
  <si>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</si>
  <si>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</si>
  <si>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</si>
  <si>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</si>
  <si>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</si>
  <si>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</si>
  <si>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</si>
  <si>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</si>
  <si>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</si>
  <si>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</si>
  <si>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</si>
  <si>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</si>
  <si>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</si>
  <si>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</si>
  <si>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</si>
  <si>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</si>
  <si>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</si>
  <si>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</si>
  <si>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</si>
  <si>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</si>
  <si>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</si>
  <si>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</si>
  <si>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</si>
  <si>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</si>
  <si>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</si>
  <si>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</si>
  <si>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</si>
  <si>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</si>
  <si>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</si>
  <si>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</si>
  <si>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</si>
  <si>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</si>
  <si>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</si>
  <si>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</si>
  <si>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</si>
  <si>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</si>
  <si>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</si>
  <si>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</si>
  <si>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</si>
  <si>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</si>
  <si>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</si>
  <si>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</si>
  <si>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</si>
  <si>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</si>
  <si>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</si>
  <si>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</si>
  <si>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</si>
  <si>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</si>
  <si>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</si>
  <si>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</si>
  <si>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</si>
  <si>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</si>
  <si>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</si>
  <si>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</si>
  <si>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</si>
  <si>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</si>
  <si>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</si>
  <si>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</si>
  <si>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</si>
  <si>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</si>
  <si>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</si>
  <si>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</si>
  <si>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</si>
  <si>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</si>
  <si>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</si>
  <si>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</si>
  <si>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</si>
  <si>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</si>
  <si>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</si>
  <si>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</si>
  <si>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</si>
  <si>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</si>
  <si>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</si>
  <si>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</si>
  <si>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</si>
  <si>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</si>
  <si>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</si>
  <si>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</si>
  <si>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</si>
  <si>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</si>
  <si>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</si>
  <si>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</si>
  <si>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</si>
  <si>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</si>
  <si>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</si>
  <si>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</si>
  <si>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</si>
  <si>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</si>
  <si>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</si>
  <si>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</si>
  <si>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</si>
  <si>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</si>
  <si>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</si>
  <si>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</si>
  <si>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</si>
  <si>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</si>
  <si>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</si>
  <si>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</si>
  <si>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</si>
  <si>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</si>
  <si>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</si>
  <si>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</si>
  <si>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</si>
  <si>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</si>
  <si>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</si>
  <si>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</si>
  <si>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</si>
  <si>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</si>
  <si>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</si>
  <si>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</si>
  <si>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</si>
  <si>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</si>
  <si>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</si>
  <si>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</si>
  <si>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</si>
  <si>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</si>
  <si>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</si>
  <si>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</si>
  <si>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</si>
  <si>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</si>
  <si>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</si>
  <si>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</si>
  <si>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</si>
  <si>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</si>
  <si>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</si>
  <si>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</si>
  <si>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</si>
  <si>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</si>
  <si>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</si>
  <si>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</si>
  <si>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</si>
  <si>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</si>
  <si>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</si>
  <si>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</si>
  <si>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</si>
  <si>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</si>
  <si>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</si>
  <si>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</si>
  <si>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</si>
  <si>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</si>
  <si>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</si>
  <si>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</si>
  <si>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</si>
  <si>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</si>
  <si>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</si>
  <si>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</si>
  <si>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</si>
  <si>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</si>
  <si>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</si>
  <si>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</si>
  <si>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</si>
  <si>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</si>
  <si>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</si>
  <si>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</si>
  <si>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</si>
  <si>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</si>
  <si>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</si>
  <si>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</si>
  <si>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</si>
  <si>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</si>
  <si>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</si>
  <si>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</si>
  <si>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</si>
  <si>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</si>
  <si>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</si>
  <si>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</si>
  <si>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</si>
  <si>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</si>
  <si>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</si>
  <si>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</si>
  <si>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</si>
  <si>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</si>
  <si>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</si>
  <si>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</si>
  <si>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</si>
  <si>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</si>
  <si>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</si>
  <si>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</si>
  <si>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</si>
  <si>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</si>
  <si>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</si>
  <si>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</si>
  <si>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</si>
  <si>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</si>
  <si>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</si>
  <si>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</si>
  <si>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</si>
  <si>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</si>
  <si>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</si>
  <si>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</si>
  <si>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</si>
  <si>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</si>
  <si>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</si>
  <si>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</si>
  <si>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</si>
  <si>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</si>
  <si>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</si>
  <si>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</si>
  <si>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</si>
  <si>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</si>
  <si>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</si>
  <si>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</si>
  <si>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</si>
  <si>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</si>
  <si>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</si>
  <si>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</si>
  <si>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</si>
  <si>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</si>
  <si>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</si>
  <si>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</si>
  <si>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</si>
  <si>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</si>
  <si>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</si>
  <si>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</si>
  <si>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</si>
  <si>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</si>
  <si>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</si>
  <si>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</si>
  <si>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</si>
  <si>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</si>
  <si>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</si>
  <si>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</si>
  <si>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</si>
  <si>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</si>
  <si>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</si>
  <si>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</si>
  <si>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</si>
  <si>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</si>
  <si>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</si>
  <si>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</si>
  <si>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</si>
  <si>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</si>
  <si>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</si>
  <si>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</si>
  <si>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</si>
  <si>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</si>
  <si>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</si>
  <si>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</si>
  <si>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</si>
  <si>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</si>
  <si>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</si>
  <si>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</si>
  <si>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</si>
  <si>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</si>
  <si>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</si>
  <si>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</si>
  <si>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</si>
  <si>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</si>
  <si>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</si>
  <si>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</si>
  <si>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</si>
  <si>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</si>
  <si>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</si>
  <si>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</si>
  <si>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</si>
  <si>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</si>
  <si>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</si>
  <si>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</si>
  <si>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</si>
  <si>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</si>
  <si>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</si>
  <si>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</si>
  <si>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</si>
  <si>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</si>
  <si>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</si>
  <si>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</si>
  <si>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</si>
  <si>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</si>
  <si>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</si>
  <si>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</si>
  <si>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</si>
  <si>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</si>
  <si>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</si>
  <si>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</si>
  <si>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</si>
  <si>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</si>
  <si>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</si>
  <si>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</si>
  <si>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</si>
  <si>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</si>
  <si>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</si>
  <si>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</si>
  <si>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</si>
  <si>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</si>
  <si>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</si>
  <si>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</si>
  <si>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</si>
  <si>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</si>
  <si>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</si>
  <si>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</si>
  <si>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</si>
  <si>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</si>
  <si>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</si>
  <si>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</si>
  <si>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</si>
  <si>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</si>
  <si>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</si>
  <si>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</si>
  <si>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</si>
  <si>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</si>
  <si>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</si>
  <si>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</si>
  <si>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</si>
  <si>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</si>
  <si>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</si>
  <si>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</si>
  <si>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</si>
  <si>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</si>
  <si>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</si>
  <si>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</si>
  <si>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</si>
  <si>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</si>
  <si>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</si>
  <si>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</si>
  <si>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</si>
  <si>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</si>
  <si>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</si>
  <si>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</si>
  <si>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</si>
  <si>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</si>
  <si>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</si>
  <si>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</si>
  <si>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</si>
  <si>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</si>
  <si>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</si>
  <si>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</si>
  <si>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</si>
  <si>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</si>
  <si>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</si>
  <si>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</si>
  <si>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</si>
  <si>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</si>
  <si>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</si>
  <si>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</si>
  <si>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</si>
  <si>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</si>
  <si>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</si>
  <si>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</si>
  <si>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</si>
  <si>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</si>
  <si>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</si>
  <si>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</si>
  <si>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</si>
  <si>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</si>
  <si>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</si>
  <si>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</si>
  <si>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</si>
  <si>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</si>
  <si>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</si>
  <si>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</si>
  <si>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</si>
  <si>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</si>
  <si>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</si>
  <si>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</si>
  <si>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</si>
  <si>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</si>
  <si>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</si>
  <si>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</si>
  <si>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</si>
  <si>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</si>
  <si>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</si>
  <si>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</si>
  <si>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</si>
  <si>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</si>
  <si>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</si>
  <si>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</si>
  <si>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</si>
  <si>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</si>
  <si>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</si>
  <si>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</si>
  <si>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</si>
  <si>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</si>
  <si>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</si>
  <si>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</si>
  <si>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</si>
  <si>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</si>
  <si>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</si>
  <si>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</si>
  <si>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</si>
  <si>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</si>
  <si>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</si>
  <si>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</si>
  <si>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</si>
  <si>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</si>
  <si>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</si>
  <si>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</si>
  <si>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</si>
  <si>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</si>
  <si>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</si>
  <si>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</si>
  <si>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</si>
  <si>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</si>
  <si>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</si>
  <si>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</si>
  <si>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</si>
  <si>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</si>
  <si>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</si>
  <si>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</si>
  <si>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</si>
  <si>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</si>
  <si>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</si>
  <si>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</si>
  <si>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</si>
  <si>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</si>
  <si>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</si>
  <si>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</si>
  <si>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</si>
  <si>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</si>
  <si>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</si>
  <si>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</si>
  <si>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</si>
  <si>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</si>
  <si>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</si>
  <si>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</si>
  <si>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</si>
  <si>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</si>
  <si>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</si>
  <si>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</si>
  <si>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</si>
  <si>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</si>
  <si>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</si>
  <si>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</si>
  <si>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</si>
  <si>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</si>
  <si>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</si>
  <si>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</si>
  <si>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</si>
  <si>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</si>
  <si>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</si>
  <si>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</si>
  <si>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</si>
  <si>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</si>
  <si>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</si>
  <si>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</si>
  <si>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</si>
  <si>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</si>
  <si>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</si>
  <si>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</si>
  <si>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</si>
  <si>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</si>
  <si>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</si>
  <si>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</si>
  <si>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</si>
  <si>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</si>
  <si>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</si>
  <si>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</si>
  <si>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</si>
  <si>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</si>
  <si>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</si>
  <si>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</si>
  <si>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</si>
  <si>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</si>
  <si>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</si>
  <si>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</si>
  <si>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</si>
  <si>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</si>
  <si>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</si>
  <si>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</si>
  <si>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</si>
  <si>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</si>
  <si>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</si>
  <si>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</si>
  <si>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</si>
  <si>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</si>
  <si>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</si>
  <si>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</si>
  <si>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</si>
  <si>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</si>
  <si>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</si>
  <si>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</si>
  <si>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</si>
  <si>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</si>
  <si>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</si>
  <si>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</si>
  <si>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</si>
  <si>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</si>
  <si>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</si>
  <si>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</si>
  <si>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</si>
  <si>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</si>
  <si>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</si>
  <si>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</si>
  <si>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</si>
  <si>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</si>
  <si>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</si>
  <si>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</si>
  <si>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</si>
  <si>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</si>
  <si>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</si>
  <si>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</si>
  <si>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</si>
  <si>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</si>
  <si>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</si>
  <si>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</si>
  <si>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</si>
  <si>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</si>
  <si>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</si>
  <si>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</si>
  <si>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</si>
  <si>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</si>
  <si>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</si>
  <si>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</si>
  <si>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</si>
  <si>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</si>
  <si>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</si>
  <si>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</si>
  <si>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</si>
  <si>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</si>
  <si>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</si>
  <si>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</si>
  <si>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</si>
  <si>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</si>
  <si>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</si>
  <si>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</si>
  <si>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</si>
  <si>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</si>
  <si>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</si>
  <si>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</si>
  <si>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</si>
  <si>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</si>
  <si>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</si>
  <si>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</si>
  <si>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</si>
  <si>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</si>
  <si>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</si>
  <si>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</si>
  <si>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</si>
  <si>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</si>
  <si>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</si>
  <si>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</si>
  <si>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</si>
  <si>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</si>
  <si>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</si>
  <si>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</si>
  <si>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</si>
  <si>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</si>
  <si>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</si>
  <si>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</si>
  <si>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</si>
  <si>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</si>
  <si>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</si>
  <si>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</si>
  <si>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</si>
  <si>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</si>
  <si>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</si>
  <si>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</si>
  <si>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</si>
  <si>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</si>
  <si>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</si>
  <si>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</si>
  <si>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</si>
  <si>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PCM-20251115-00002002</t>
  </si>
  <si>
    <t>EM team at site TS</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</si>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</sst>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313.79926111111126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45976.747687037037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45976.747687037037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45976.747687037037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45976.747687037037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45976.747687037037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45976.747687037037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45976.747687037037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45976.747687037037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45976.747687037037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45976.747687037037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45976.747687037037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45976.747687037037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45976.747687037037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45976.747687037037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45976.747687037037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45976.747687037037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45976.747687037037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45976.747687037037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45976.747687037037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45976.747687037037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45976.747687037037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45976.747687037037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45976.747687037037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45976.747687037037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45976.747687037037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45976.747687037037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45976.747687037037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45976.747687037037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45976.747687037037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45976.747687037037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45976.747687037037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45976.747687037037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45976.747687037037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45976.747687037037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45976.747687037037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45976.747687037037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45976.747687037037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45976.747687037037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45976.747687037037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45976.747687037037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45976.747687037037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45976.747687037037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45976.747687037037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45976.747687037037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45976.747687037037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45976.747687037037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45976.747687037037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45976.747687037037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45976.747687037037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45976.747687037037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45976.747687037037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45976.747687037037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45976.747687037037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45976.747687037037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45976.747687037037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45976.747687037037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45976.747687037037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45976.747687037037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45976.747687037037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45976.747687037037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45976.747687037037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45976.747687037037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45976.747687037037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45976.747687037037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45976.747687037037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45976.747687037037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45976.747687037037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45976.747687037037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45976.747687037037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45976.747687037037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45976.747687037037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45976.747687037037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45976.747687037037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45976.747687037037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45976.747687037037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45976.747687037037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45976.747687037037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45976.747687037037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45976.747687037037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45976.747687037037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45976.747687037037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45976.747687037037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45976.747687037037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45976.747687037037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45976.747687037037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45976.747687037037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F3A0681-01C4-4DC6-B685-DD80164EA5B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151.74784907407593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0.31134444444614928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2.4596759256382938E-2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1.874027778103482E-2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45976.747687037037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45976.747687037037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45976.747687037037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45976.747687037037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45976.747687037037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45976.747687037037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45976.747687037037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45976.747687037037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45976.747687037037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45976.747687037037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45976.747687037037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45976.747687037037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45976.747687037037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45976.747687037037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45976.747687037037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45976.747687037037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45976.747687037037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45976.747687037037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45976.747687037037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45976.747687037037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45976.747687037037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45976.747687037037</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45976.747687037037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45976.747687037037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45976.747687037037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45976.747687037037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45976.747687037037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45976.747687037037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45976.747687037037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45976.747687037037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45976.747687037037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45976.747687037037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45976.747687037037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45976.747687037037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45976.747687037037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45976.747687037037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45976.747687037037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45976.747687037037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45976.747687037037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45976.747687037037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45976.747687037037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45976.747687037037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45976.747687037037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45976.747687037037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45976.747687037037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45976.747687037037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45976.747687037037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45976.747687037037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45976.747687037037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45976.747687037037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45976.747687037037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45976.747687037037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45976.747687037037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45976.747687037037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45976.747687037037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45976.747687037037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45976.747687037037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45976.747687037037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45976.747687037037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45976.747687037037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45976.747687037037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45976.747687037037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45976.747687037037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45976.747687037037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45976.747687037037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45976.747687037037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45976.747687037037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45976.747687037037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45976.747687037037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45976.747687037037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45976.747687037037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45976.747687037037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45976.747687037037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45976.747687037037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45976.747687037037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45976.747687037037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45976.747687037037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45976.747687037037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45976.747687037037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45976.747687037037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45976.747687037037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45976.747687037037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45976.747687037037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45976.747687037037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45976.747687037037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45976.747687037037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45976.747687037037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45976.747687037037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45976.747687037037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45976.747687037037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45976.747687037037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45976.747687037037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45976.747687037037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45976.747687037037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45976.747687037037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45976.747687037037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45976.747687037037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45976.747687037037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45976.747687037037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45976.747687037037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45976.747687037037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45976.747687037037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45976.747687037037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45976.747687037037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45976.747687037037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45976.747687037037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45976.747687037037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45976.747687037037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45976.747687037037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45976.747687037037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45976.747687037037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45976.747687037037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45976.747687037037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45976.747687037037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45976.747687037037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45976.747687037037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45976.747687037037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45976.747687037037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45976.747687037037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45976.747687037037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45976.747687037037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45976.747687037037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45976.747687037037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45976.747687037037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45976.747687037037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45976.747687037037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45976.747687037037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45976.747687037037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45976.747687037037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45976.747687037037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45976.747687037037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45976.747687037037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45976.747687037037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45976.747687037037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45976.747687037037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45976.747687037037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45976.747687037037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45976.747687037037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45976.747687037037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45976.747687037037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45976.747687037037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45976.747687037037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45976.747687037037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45976.747687037037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45976.747687037037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45976.747687037037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45976.747687037037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45976.747687037037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45976.747687037037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45976.747687037037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45976.747687037037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45976.747687037037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45976.747687037037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45976.747687037037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45976.747687037037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45976.747687037037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45976.747687037037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45976.747687037037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45976.747687037037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45976.747687037037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45976.747687037037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45976.747687037037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45976.747687037037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45976.747687037037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45976.747687037037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45976.747687037037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45976.747687037037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45976.747687037037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45976.747687037037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45976.747687037037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45976.747687037037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45976.747687037037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45976.747687037037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45976.747687037037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45976.747687037037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45976.747687037037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45976.747687037037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45976.747687037037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45976.747687037037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45976.747687037037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45976.747687037037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45976.747687037037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45976.747687037037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45976.747687037037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45976.747687037037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45976.747687037037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45976.747687037037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45976.747687037037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45976.747687037037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45976.747687037037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45976.747687037037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45976.747687037037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45976.747687037037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45976.747687037037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45976.747687037037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45976.747687037037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45976.747687037037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45976.747687037037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45976.747687037037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45976.747687037037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45976.747687037037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45976.747687037037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45976.747687037037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45976.747687037037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45976.747687037037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45976.747687037037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45976.747687037037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45976.747687037037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45976.747687037037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45976.747687037037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45976.747687037037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45976.747687037037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45976.747687037037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45976.747687037037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45976.747687037037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45976.747687037037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45976.747687037037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45976.747687037037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45976.747687037037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45976.747687037037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45976.747687037037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45976.747687037037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45976.747687037037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45976.747687037037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45976.747687037037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45976.747687037037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45976.747687037037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45976.747687037037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45976.747687037037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45976.747687037037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45976.747687037037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45976.747687037037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45976.747687037037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45976.747687037037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45976.747687037037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45976.747687037037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45976.747687037037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45976.747687037037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45976.747687037037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45976.747687037037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45976.747687037037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45976.747687037037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45976.747687037037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45976.747687037037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45976.747687037037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45976.747687037037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45976.747687037037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45976.747687037037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45976.747687037037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45976.747687037037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45976.747687037037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45976.747687037037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45976.747687037037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45976.747687037037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45976.747687037037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45976.747687037037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45976.747687037037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45976.747687037037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45976.747687037037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45976.747687037037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45976.747687037037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45976.747687037037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45976.747687037037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45976.747687037037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45976.747687037037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45976.747687037037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45976.747687037037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45976.747687037037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45976.747687037037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45976.747687037037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45976.747687037037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45976.747687037037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45976.747687037037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45976.747687037037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45976.747687037037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45976.747687037037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45976.747687037037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45976.747687037037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45976.747687037037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45976.747687037037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45976.747687037037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45976.747687037037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45976.747687037037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45976.747687037037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45976.747687037037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45976.747687037037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45976.747687037037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45976.747687037037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45976.747687037037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45976.747687037037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45976.747687037037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45976.747687037037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45976.747687037037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45976.747687037037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45976.747687037037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45976.747687037037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45976.747687037037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45976.747687037037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45976.747687037037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45976.747687037037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45976.747687037037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45976.747687037037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45976.747687037037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45976.747687037037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45976.747687037037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45976.747687037037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45976.747687037037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45976.747687037037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45976.747687037037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45976.747687037037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45976.747687037037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45976.747687037037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45976.747687037037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45976.747687037037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45976.747687037037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45976.747687037037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45976.747687037037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45976.747687037037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45976.747687037037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45976.747687037037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45976.747687037037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45976.747687037037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45976.747687037037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45976.747687037037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45976.747687037037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45976.747687037037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45976.747687037037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45976.747687037037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45976.747687037037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45976.747687037037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45976.747687037037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45976.747687037037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45976.747687037037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45976.747687037037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45976.747687037037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45976.747687037037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45976.747687037037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45976.747687037037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45976.747687037037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45976.747687037037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45976.747687037037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45976.747687037037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45976.747687037037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45976.747687037037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45976.747687037037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45976.747687037037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45976.747687037037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45976.747687037037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45976.747687037037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45976.747687037037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45976.747687037037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45976.747687037037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45976.747687037037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45976.747687037037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45976.747687037037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45976.747687037037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45976.747687037037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45976.747687037037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45976.747687037037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45976.747687037037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45976.747687037037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45976.747687037037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45976.747687037037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45976.747687037037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45976.747687037037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45976.747687037037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45976.747687037037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45976.747687037037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45976.747687037037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45976.747687037037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45976.747687037037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45976.747687037037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45976.747687037037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45976.747687037037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45976.747687037037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45976.747687037037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45976.747687037037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45976.747687037037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45976.747687037037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45976.747687037037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45976.747687037037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45976.747687037037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45976.747687037037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45976.747687037037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45976.747687037037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45976.747687037037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45976.747687037037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45976.747687037037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45976.747687037037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45976.747687037037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45976.747687037037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45976.747687037037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45976.747687037037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45976.747687037037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45976.747687037037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45976.747687037037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45976.747687037037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45976.747687037037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45976.747687037037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45976.747687037037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45976.747687037037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45976.747687037037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45976.747687037037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45976.747687037037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45976.747687037037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45976.747687037037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45976.747687037037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45976.747687037037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45976.747687037037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45976.747687037037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45976.747687037037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45976.747687037037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45976.747687037037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45976.747687037037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45976.747687037037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45976.747687037037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45976.747687037037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45976.747687037037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45976.747687037037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45976.747687037037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45976.747687037037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45976.747687037037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45976.747687037037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45976.747687037037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45976.747687037037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45976.747687037037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45976.747687037037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45976.747687037037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45976.747687037037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45976.747687037037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45976.747687037037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45976.747687037037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45976.747687037037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45976.747687037037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45976.747687037037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45976.747687037037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45976.747687037037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45976.747687037037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45976.747687037037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45976.747687037037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45976.747687037037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45976.747687037037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45976.747687037037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45976.747687037037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45976.747687037037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45976.747687037037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45976.747687037037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45976.747687037037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45976.747687037037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45976.747687037037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45976.747687037037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45976.747687037037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45976.747687037037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45976.747687037037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45976.747687037037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45976.747687037037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45976.747687037037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45976.747687037037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45976.747687037037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45976.747687037037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45976.747687037037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45976.747687037037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45976.747687037037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45976.747687037037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45976.747687037037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45976.747687037037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45976.747687037037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45976.747687037037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45976.747687037037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45976.747687037037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45976.747687037037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45976.747687037037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45976.747687037037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45976.747687037037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45976.747687037037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45976.747687037037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45976.747687037037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45976.747687037037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45976.747687037037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45976.747687037037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45976.747687037037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45976.747687037037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45976.747687037037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45976.747687037037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45976.747687037037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45976.747687037037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45976.747687037037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45976.747687037037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45976.747687037037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45976.747687037037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45976.747687037037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45976.747687037037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45976.747687037037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45976.747687037037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45976.747687037037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45976.747687037037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45976.747687037037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45976.747687037037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45976.747687037037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45976.747687037037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45976.747687037037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45976.747687037037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45976.747687037037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45976.747687037037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45976.747687037037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45976.747687037037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45976.747687037037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45976.747687037037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45976.747687037037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45976.747687037037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45976.747687037037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45976.747687037037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45976.747687037037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45976.747687037037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45976.747687037037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45976.747687037037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45976.747687037037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45976.747687037037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45976.747687037037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45976.747687037037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45976.747687037037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45976.747687037037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45976.747687037037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45976.747687037037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45976.747687037037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45976.747687037037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45976.747687037037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45976.747687037037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45976.747687037037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45976.747687037037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45976.747687037037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45976.747687037037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45976.747687037037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45976.747687037037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45976.747687037037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45976.747687037037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45976.747687037037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45976.747687037037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45976.747687037037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45976.747687037037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45976.747687037037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45976.747687037037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45976.747687037037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45976.747687037037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45976.747687037037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45976.747687037037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45976.747687037037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45976.747687037037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45976.747687037037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45976.747687037037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45976.747687037037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45976.747687037037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45976.747687037037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45976.747687037037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45976.747687037037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45976.747687037037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45976.747687037037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45976.747687037037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45976.747687037037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45976.747687037037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45976.747687037037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45976.747687037037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45976.747687037037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45976.747687037037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45976.747687037037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45976.747687037037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45976.747687037037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45976.747687037037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45976.747687037037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45976.747687037037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45976.747687037037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45976.747687037037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45976.747687037037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45976.747687037037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45976.747687037037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45976.747687037037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45976.747687037037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45976.747687037037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45976.747687037037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45976.747687037037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45976.747687037037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45976.747687037037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45976.747687037037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45976.747687037037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45976.747687037037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45976.747687037037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45976.747687037037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45976.747687037037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45976.747687037037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45976.747687037037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45976.747687037037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45976.747687037037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45976.747687037037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45976.747687037037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45976.747687037037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45976.747687037037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45976.747687037037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45976.747687037037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45976.747687037037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45976.747687037037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45976.747687037037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45976.747687037037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45976.747687037037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45976.747687037037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45976.747687037037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45976.747687037037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45976.747687037037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45976.747687037037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45976.747687037037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45976.747687037037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45976.747687037037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45976.747687037037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45976.747687037037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45976.747687037037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45976.747687037037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45976.747687037037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45976.747687037037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45976.747687037037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45976.747687037037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45976.747687037037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45976.747687037037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45976.747687037037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45976.747687037037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45976.747687037037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45976.747687037037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45976.747687037037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45976.747687037037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45976.747687037037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45976.747687037037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45976.747687037037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45976.747687037037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45976.747687037037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45976.747687037037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45976.747687037037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45976.747687037037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45976.747687037037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45976.747687037037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45976.747687037037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45976.747687037037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45976.747687037037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45976.747687037037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45976.747687037037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45976.747687037037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45976.747687037037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45976.747687037037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45976.747687037037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45976.747687037037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45976.747687037037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45976.747687037037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45976.747687037037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45976.747687037037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45976.747687037037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45976.747687037037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45976.747687037037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45976.747687037037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45976.747687037037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45976.747687037037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45976.747687037037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45976.747687037037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45976.747687037037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45976.747687037037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45976.747687037037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45976.747687037037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45976.747687037037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45976.747687037037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45976.747687037037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45976.747687037037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45976.747687037037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45976.747687037037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45976.747687037037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45976.747687037037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45976.747687037037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45976.747687037037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45976.747687037037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45976.747687037037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45976.747687037037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45976.747687037037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45976.747687037037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45976.747687037037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45976.747687037037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45976.747687037037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45976.747687037037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45976.747687037037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45976.747687037037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45976.747687037037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45976.747687037037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45976.747687037037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45976.747687037037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45976.747687037037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45976.747687037037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45976.747687037037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45976.747687037037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45976.747687037037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45976.747687037037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45976.747687037037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45976.747687037037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45976.747687037037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45976.747687037037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45976.747687037037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45976.747687037037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45976.747687037037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45976.747687037037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45976.747687037037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45976.747687037037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45976.747687037037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45976.747687037037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45976.747687037037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45976.747687037037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45976.747687037037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45976.747687037037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45976.747687037037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45976.747687037037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45976.747687037037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45976.747687037037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45976.747687037037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45976.747687037037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45976.747687037037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45976.747687037037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45976.747687037037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45976.747687037037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45976.747687037037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45976.747687037037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45976.747687037037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45976.747687037037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45976.747687037037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45976.747687037037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45976.747687037037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45976.747687037037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45976.747687037037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45976.747687037037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45976.747687037037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45976.747687037037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45976.747687037037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45976.747687037037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45976.747687037037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45976.747687037037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45976.747687037037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45976.747687037037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45976.747687037037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45976.747687037037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45976.747687037037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45976.747687037037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45976.747687037037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45976.747687037037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45976.747687037037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45976.747687037037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45976.747687037037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45976.747687037037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45976.747687037037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45976.747687037037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45976.747687037037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45976.747687037037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45976.747687037037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45976.747687037037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45976.747687037037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45976.747687037037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45976.747687037037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45976.747687037037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45976.747687037037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45976.747687037037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45976.747687037037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45976.747687037037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45976.747687037037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45976.747687037037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45976.747687037037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45976.747687037037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45976.747687037037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45976.747687037037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45976.747687037037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45976.747687037037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45976.747687037037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45976.747687037037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45976.747687037037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45976.747687037037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45976.747687037037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45976.747687037037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45976.747687037037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45976.747687037037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45976.747687037037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45976.747687037037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45976.747687037037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45976.747687037037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45976.747687037037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45976.747687037037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45976.747687037037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45976.747687037037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45976.747687037037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45976.747687037037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45976.747687037037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45976.747687037037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45976.747687037037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45976.747687037037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45976.747687037037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45976.747687037037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45976.747687037037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45976.747687037037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45976.747687037037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45976.747687037037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45976.747687037037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45976.747687037037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45976.747687037037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45976.747687037037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45976.747687037037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45976.747687037037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45976.747687037037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45976.747687037037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45976.747687037037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45976.747687037037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45976.747687037037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45976.747687037037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45976.747687037037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45976.747687037037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45976.747687037037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45976.747687037037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45976.747687037037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45976.747687037037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45976.747687037037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45976.747687037037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45976.747687037037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45976.747687037037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45976.747687037037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45976.747687037037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45976.747687037037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45976.747687037037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45976.747687037037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45976.747687037037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45976.747687037037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45976.747687037037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45976.747687037037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45976.747687037037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45976.747687037037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45976.747687037037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45976.747687037037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45976.747687037037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45976.747687037037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45976.747687037037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45976.747687037037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45976.747687037037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45976.747687037037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45976.747687037037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45976.747687037037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45976.747687037037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45976.747687037037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45976.747687037037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45976.747687037037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45976.747687037037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45976.747687037037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45976.747687037037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45976.747687037037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45976.747687037037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45976.747687037037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45976.747687037037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45976.747687037037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45976.747687037037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45976.747687037037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45976.747687037037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45976.747687037037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45976.747687037037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45976.747687037037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45976.747687037037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45976.747687037037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45976.747687037037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45976.747687037037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45976.747687037037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45976.747687037037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45976.747687037037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45976.747687037037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45976.747687037037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45976.747687037037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45976.747687037037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45976.747687037037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45976.747687037037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45976.747687037037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45976.747687037037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45976.747687037037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45976.747687037037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45976.747687037037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45976.747687037037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45976.747687037037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45976.747687037037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45976.747687037037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45976.747687037037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45976.747687037037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45976.747687037037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45976.747687037037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45976.747687037037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45976.747687037037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45976.747687037037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45976.747687037037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45976.747687037037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45976.747687037037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45976.747687037037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45976.747687037037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45976.747687037037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45976.747687037037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45976.747687037037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45976.747687037037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45976.747687037037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45976.747687037037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45976.747687037037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45976.747687037037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45976.747687037037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45976.747687037037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45976.747687037037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45976.747687037037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45976.747687037037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45976.747687037037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45976.747687037037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45976.747687037037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45976.747687037037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45976.747687037037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45976.747687037037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45976.747687037037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45976.747687037037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45976.747687037037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45976.747687037037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45976.747687037037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45976.747687037037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45976.747687037037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45976.747687037037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45976.747687037037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45976.747687037037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45976.747687037037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45976.747687037037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45976.747687037037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45976.747687037037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45976.747687037037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45976.747687037037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45976.747687037037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45976.747687037037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45976.747687037037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45976.747687037037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45976.747687037037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45976.747687037037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45976.747687037037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45976.747687037037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45976.747687037037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45976.747687037037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45976.747687037037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45976.747687037037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45976.747687037037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45976.747687037037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45976.747687037037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45976.747687037037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45976.747687037037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45976.747687037037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45976.747687037037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45976.747687037037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45976.747687037037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45976.747687037037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45976.747687037037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45976.747687037037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45976.747687037037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45976.747687037037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45976.747687037037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45976.747687037037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45976.747687037037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45976.747687037037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45976.747687037037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45976.747687037037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45976.747687037037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45976.747687037037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45976.747687037037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45976.747687037037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45976.747687037037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45976.747687037037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45976.747687037037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45976.747687037037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45976.747687037037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45976.747687037037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45976.747687037037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45976.747687037037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45976.747687037037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45976.747687037037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45976.747687037037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45976.747687037037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45976.747687037037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45976.747687037037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45976.747687037037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45976.747687037037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45976.747687037037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45976.747687037037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45976.747687037037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45976.747687037037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45976.747687037037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45976.747687037037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45976.747687037037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45976.747687037037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45976.747687037037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45976.747687037037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45976.747687037037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45976.747687037037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45976.747687037037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45976.747687037037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45976.747687037037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45976.747687037037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45976.747687037037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45976.747687037037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45976.747687037037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45976.747687037037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45976.747687037037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45976.747687037037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45976.747687037037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45976.747687037037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45976.747687037037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45976.747687037037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45976.747687037037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45976.747687037037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45976.747687037037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45976.747687037037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45976.747687037037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45976.747687037037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45976.747687037037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45976.747687037037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45976.747687037037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45976.747687037037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45976.747687037037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A7" sqref="A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273.2669694444412</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0.29567314814630663</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0.1585782407419174</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37238</v>
      </c>
      <c r="E5" s="95" t="s">
        <v>39021</v>
      </c>
      <c r="F5" s="96">
        <v>45976.66302083333</v>
      </c>
      <c r="G5" s="97">
        <f ca="1">IFERROR(NOW()-F5,"")</f>
        <v>8.4666203707456589E-2</v>
      </c>
      <c r="H5" s="96">
        <v>45976.657060185185</v>
      </c>
      <c r="I5" s="135" t="str">
        <f>IFERROR(VLOOKUP(D5,DB!A:F,6,0),"")</f>
        <v>Generator-SG</v>
      </c>
      <c r="J5" s="135" t="str">
        <f>IFERROR(VLOOKUP(D5,DB!A:G,7,0),"")</f>
        <v>Dead</v>
      </c>
      <c r="K5" s="98" t="s">
        <v>39120</v>
      </c>
      <c r="L5" s="92" t="str">
        <f>IFERROR(VLOOKUP(D5,DB!A:I,9,0),"")</f>
        <v>Latis</v>
      </c>
    </row>
    <row r="6" spans="1:16" ht="15" customHeight="1">
      <c r="A6" s="135" t="s">
        <v>39121</v>
      </c>
      <c r="B6" s="135" t="str">
        <f>IFERROR(VLOOKUP(D6,DB!A:K,11,0),"")</f>
        <v>R4</v>
      </c>
      <c r="C6" s="94">
        <v>2</v>
      </c>
      <c r="D6" s="92" t="s">
        <v>34889</v>
      </c>
      <c r="E6" s="95" t="s">
        <v>39021</v>
      </c>
      <c r="F6" s="96">
        <v>45976.666539351849</v>
      </c>
      <c r="G6" s="97">
        <f ca="1">IFERROR(NOW()-F6,"")</f>
        <v>8.1147685188625474E-2</v>
      </c>
      <c r="H6" s="96">
        <v>45976.617766203701</v>
      </c>
      <c r="I6" s="135" t="str">
        <f>IFERROR(VLOOKUP(D6,DB!A:F,6,0),"")</f>
        <v>SCECO</v>
      </c>
      <c r="J6" s="135" t="str">
        <f>IFERROR(VLOOKUP(D6,DB!A:G,7,0),"")</f>
        <v>Vandalized</v>
      </c>
      <c r="K6" s="98" t="s">
        <v>39122</v>
      </c>
      <c r="L6" s="92" t="str">
        <f>IFERROR(VLOOKUP(D6,DB!A:I,9,0),"")</f>
        <v>Latis</v>
      </c>
    </row>
    <row r="7" spans="1:16" ht="15" customHeight="1">
      <c r="A7" s="135" t="s">
        <v>39123</v>
      </c>
      <c r="B7" s="135" t="str">
        <f>IFERROR(VLOOKUP(D7,DB!A:K,11,0),"")</f>
        <v>R4</v>
      </c>
      <c r="C7" s="94">
        <v>1</v>
      </c>
      <c r="D7" s="92" t="s">
        <v>32088</v>
      </c>
      <c r="E7" s="95" t="s">
        <v>39021</v>
      </c>
      <c r="F7" s="96"/>
      <c r="G7" s="97">
        <f ca="1">IFERROR(NOW()-F7,"")</f>
        <v>45976.747687037037</v>
      </c>
      <c r="H7" s="96">
        <v>45976.727743055555</v>
      </c>
      <c r="I7" s="135" t="str">
        <f>IFERROR(VLOOKUP(D7,DB!A:F,6,0),"")</f>
        <v>SCECO</v>
      </c>
      <c r="J7" s="135" t="str">
        <f>IFERROR(VLOOKUP(D7,DB!A:G,7,0),"")</f>
        <v>Dead</v>
      </c>
      <c r="K7" s="98" t="s">
        <v>39124</v>
      </c>
      <c r="L7" s="92" t="str">
        <f>IFERROR(VLOOKUP(D7,DB!A:I,9,0),"")</f>
        <v>Latis</v>
      </c>
    </row>
    <row r="8" spans="1:16" ht="15" customHeight="1">
      <c r="A8" s="135"/>
      <c r="B8" s="135" t="str">
        <f>IFERROR(VLOOKUP(D8,DB!A:K,11,0),"")</f>
        <v/>
      </c>
      <c r="C8" s="94"/>
      <c r="D8" s="92"/>
      <c r="E8" s="95"/>
      <c r="F8" s="96"/>
      <c r="G8" s="97">
        <f ca="1">IFERROR(NOW()-F8,"")</f>
        <v>45976.747687037037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45976.747687037037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45976.747687037037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45976.747687037037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45976.747687037037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45976.747687037037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45976.747687037037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45976.747687037037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45976.747687037037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45976.747687037037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45976.747687037037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45976.747687037037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45976.747687037037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45976.747687037037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45976.747687037037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45976.747687037037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45976.747687037037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45976.747687037037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45976.747687037037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45976.747687037037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45976.747687037037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45976.747687037037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45976.747687037037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45976.747687037037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45976.747687037037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45976.747687037037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45976.747687037037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45976.747687037037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45976.747687037037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45976.747687037037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45976.747687037037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45976.747687037037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45976.747687037037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45976.747687037037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45976.747687037037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45976.747687037037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45976.747687037037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45976.747687037037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45976.747687037037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45976.747687037037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45976.747687037037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45976.747687037037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45976.747687037037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45976.747687037037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45976.747687037037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45976.747687037037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45976.747687037037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45976.747687037037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45976.747687037037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45976.747687037037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45976.747687037037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45976.747687037037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45976.747687037037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45976.747687037037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45976.747687037037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45976.747687037037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45976.747687037037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45976.747687037037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45976.747687037037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45976.747687037037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45976.747687037037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45976.747687037037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45976.747687037037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45976.747687037037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45976.747687037037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45976.747687037037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45976.747687037037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45976.747687037037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45976.747687037037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45976.747687037037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45976.747687037037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45976.747687037037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45976.747687037037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45976.747687037037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45976.747687037037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45976.747687037037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45976.747687037037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45976.747687037037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45976.747687037037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45976.747687037037</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84.915626851849083</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50.558809722220758</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28.08657592592499</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41" ca="1" si="2">IFERROR(NOW()-F6,"")</f>
        <v>45976.747687037037</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45976.747687037037</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45976.747687037037</v>
      </c>
      <c r="H8" s="158">
        <v>45976.54896990741</v>
      </c>
      <c r="I8" s="124" t="str">
        <f>IFERROR(VLOOKUP(D8,DB!A:F,6,0),"")</f>
        <v>SCECO</v>
      </c>
      <c r="J8" s="124" t="str">
        <f>IFERROR(VLOOKUP(D8,DB!A:G,7,0),"")</f>
        <v>Good</v>
      </c>
      <c r="K8" s="124" t="s">
        <v>39135</v>
      </c>
      <c r="L8" s="124" t="str">
        <f>IFERROR(VLOOKUP(D8,DB!A:I,9,0),"")</f>
        <v>Latis</v>
      </c>
    </row>
    <row r="9" spans="1:13">
      <c r="A9" s="124" t="s">
        <v>39133</v>
      </c>
      <c r="B9" s="124" t="str">
        <f>IFERROR(VLOOKUP(D9,DB!A:K,11,0),"")</f>
        <v>R5</v>
      </c>
      <c r="C9" s="124">
        <v>1</v>
      </c>
      <c r="D9" s="124" t="s">
        <v>33353</v>
      </c>
      <c r="E9" s="124" t="s">
        <v>39021</v>
      </c>
      <c r="F9" s="124"/>
      <c r="G9" s="126">
        <f t="shared" ca="1" si="2"/>
        <v>45976.747687037037</v>
      </c>
      <c r="H9" s="158">
        <v>45976.567210648151</v>
      </c>
      <c r="I9" s="124" t="str">
        <f>IFERROR(VLOOKUP(D9,DB!A:F,6,0),"")</f>
        <v>SCECO</v>
      </c>
      <c r="J9" s="124" t="str">
        <f>IFERROR(VLOOKUP(D9,DB!A:G,7,0),"")</f>
        <v>Weak</v>
      </c>
      <c r="K9" s="124" t="s">
        <v>39136</v>
      </c>
      <c r="L9" s="124" t="str">
        <f>IFERROR(VLOOKUP(D9,DB!A:I,9,0),"")</f>
        <v>Latis</v>
      </c>
    </row>
    <row r="10" spans="1:13">
      <c r="A10" s="124" t="s">
        <v>39137</v>
      </c>
      <c r="B10" s="124" t="str">
        <f>IFERROR(VLOOKUP(D10,DB!A:K,11,0),"")</f>
        <v>R5</v>
      </c>
      <c r="C10" s="124">
        <v>1</v>
      </c>
      <c r="D10" s="124" t="s">
        <v>32205</v>
      </c>
      <c r="E10" s="124" t="s">
        <v>39100</v>
      </c>
      <c r="F10" s="158">
        <v>45976.662719907406</v>
      </c>
      <c r="G10" s="126">
        <f ca="1">IFERROR(NOW()-F10,"")</f>
        <v>8.4967129630967975E-2</v>
      </c>
      <c r="H10" s="158">
        <v>45976.656805555554</v>
      </c>
      <c r="I10" s="124" t="str">
        <f>IFERROR(VLOOKUP(D10,DB!A:F,6,0),"")</f>
        <v>SCECO</v>
      </c>
      <c r="J10" s="124" t="str">
        <f>IFERROR(VLOOKUP(D10,DB!A:G,7,0),"")</f>
        <v>Good</v>
      </c>
      <c r="K10" s="124" t="s">
        <v>39138</v>
      </c>
      <c r="L10" s="124" t="str">
        <f>IFERROR(VLOOKUP(D10,DB!A:I,9,0),"")</f>
        <v>Latis</v>
      </c>
    </row>
    <row r="11" spans="1:13">
      <c r="A11" s="124"/>
      <c r="B11" s="124" t="str">
        <f>IFERROR(VLOOKUP(D11,DB!A:K,11,0),"")</f>
        <v/>
      </c>
      <c r="C11" s="124"/>
      <c r="D11" s="124"/>
      <c r="E11" s="124"/>
      <c r="F11" s="124"/>
      <c r="G11" s="126">
        <f t="shared" ca="1" si="2"/>
        <v>45976.747687037037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45976.747687037037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45976.747687037037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45976.747687037037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45976.747687037037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45976.747687037037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45976.747687037037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45976.747687037037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45976.747687037037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45976.747687037037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45976.747687037037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45976.747687037037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45976.747687037037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45976.747687037037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45976.747687037037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45976.747687037037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45976.747687037037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45976.747687037037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45976.747687037037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45976.747687037037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45976.747687037037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45976.747687037037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45976.747687037037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45976.747687037037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45976.747687037037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45976.747687037037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45976.747687037037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45976.747687037037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45976.747687037037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45976.747687037037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45976.747687037037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45976.747687037037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45976.747687037037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45976.747687037037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45976.747687037037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45976.747687037037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45976.747687037037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45976.747687037037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45976.747687037037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45976.747687037037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45976.747687037037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45976.747687037037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45976.747687037037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45976.747687037037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45976.747687037037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45976.747687037037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45976.747687037037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45976.747687037037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45976.747687037037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45976.747687037037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45976.747687037037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45976.747687037037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45976.747687037037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45976.747687037037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45976.747687037037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45976.747687037037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45976.747687037037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45976.747687037037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45976.747687037037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45976.747687037037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45976.747687037037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45976.747687037037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45976.747687037037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45976.747687037037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45976.747687037037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45976.747687037037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45976.747687037037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45976.747687037037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45976.747687037037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45976.747687037037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45976.747687037037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45976.747687037037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45976.747687037037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45976.747687037037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45976.747687037037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45976.747687037037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45976.747687037037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45976.747687037037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45976.747687037037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45976.747687037037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45976.747687037037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45976.747687037037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45976.747687037037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45976.747687037037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45976.747687037037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45976.747687037037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45976.747687037037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45976.747687037037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45976.747687037037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45976.747687037037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45976.747687037037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45976.747687037037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45976.747687037037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45976.747687037037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45976.747687037037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45976.747687037037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45976.747687037037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45976.747687037037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45976.747687037037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45976.747687037037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45976.747687037037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45976.747687037037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45976.747687037037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45976.747687037037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45976.747687037037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45976.747687037037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45976.747687037037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45976.747687037037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45976.747687037037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45976.747687037037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45976.747687037037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45976.747687037037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45976.747687037037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45976.747687037037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45976.747687037037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45976.747687037037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45976.747687037037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45976.747687037037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45976.747687037037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45976.747687037037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45976.747687037037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45976.747687037037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45976.747687037037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45976.747687037037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45976.747687037037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45976.747687037037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45976.747687037037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45976.747687037037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45976.747687037037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45976.747687037037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45976.747687037037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45976.747687037037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45976.747687037037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45976.747687037037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45976.747687037037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45976.747687037037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45976.747687037037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45976.747687037037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45976.747687037037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45976.747687037037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45976.747687037037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45976.747687037037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45976.747687037037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45976.747687037037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45976.747687037037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45976.747687037037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45976.747687037037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45976.747687037037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45976.747687037037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45976.747687037037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45976.747687037037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45976.747687037037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45976.747687037037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45976.747687037037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45976.747687037037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45976.747687037037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45976.747687037037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45976.747687037037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45976.747687037037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45976.747687037037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45976.747687037037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45976.747687037037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45976.747687037037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45976.747687037037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45976.747687037037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45976.747687037037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45976.747687037037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45976.747687037037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45976.747687037037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45976.747687037037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45976.747687037037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45976.747687037037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45976.747687037037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45976.747687037037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45976.747687037037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45976.747687037037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45976.747687037037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45976.747687037037</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45976.747687037037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45976.747687037037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45976.747687037037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45976.747687037037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45976.747687037037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45976.747687037037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45976.747687037037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45976.747687037037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45976.747687037037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45976.747687037037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45976.747687037037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45976.747687037037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45976.747687037037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45976.747687037037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45976.747687037037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45976.747687037037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45976.747687037037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45976.747687037037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45976.747687037037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45976.747687037037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45976.747687037037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45976.747687037037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45976.747687037037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45976.747687037037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45976.747687037037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45976.747687037037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45976.747687037037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45976.747687037037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45976.747687037037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45976.747687037037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45976.747687037037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45976.747687037037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45976.747687037037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45976.747687037037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45976.747687037037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45976.747687037037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45976.747687037037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45976.747687037037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45976.747687037037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45976.747687037037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45976.747687037037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45976.747687037037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45976.747687037037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45976.747687037037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45976.747687037037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45976.747687037037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45976.747687037037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45976.747687037037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45976.747687037037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45976.747687037037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45976.747687037037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45976.747687037037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45976.747687037037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45976.747687037037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45976.747687037037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45976.747687037037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45976.747687037037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45976.747687037037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45976.747687037037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45976.747687037037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45976.747687037037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45976.747687037037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45976.747687037037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45976.747687037037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45976.747687037037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45976.747687037037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45976.747687037037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45976.747687037037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45976.747687037037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45976.747687037037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45976.747687037037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45976.747687037037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45976.747687037037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45976.747687037037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45976.747687037037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45976.747687037037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45976.747687037037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45976.747687037037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45976.747687037037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45976.747687037037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45976.747687037037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45976.747687037037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45976.747687037037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45976.747687037037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45976.747687037037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45976.747687037037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45976.747687037037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45976.747687037037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45976.747687037037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45976.747687037037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45976.747687037037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45976.747687037037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45976.747687037037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45976.747687037037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45976.747687037037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45976.747687037037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45976.747687037037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45976.747687037037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45976.747687037037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45976.747687037037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45976.747687037037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45976.747687037037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45976.747687037037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45976.747687037037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45976.747687037037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45976.747687037037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45976.747687037037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45976.747687037037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45976.747687037037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45976.747687037037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45976.747687037037</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2025-11-15T14:57:44Z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