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63" documentId="120_S{2AC9BD13-BADA-5192-A53E-5A8FF88502F6}" xr6:coauthVersionLast="47" xr6:coauthVersionMax="47" xr10:uidLastSave="{2D986278-45FA-45BA-A687-1AF65B58B7F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<sst xmlns="http://schemas.openxmlformats.org/spreadsheetml/2006/main" count="181605" uniqueCount="39216">
  <si>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</si>
  <si>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</si>
  <si>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</si>
  <si>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</si>
  <si>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</si>
  <si>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</si>
  <si>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</si>
  <si>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</si>
  <si>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</si>
  <si>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</si>
  <si>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</si>
  <si>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</si>
  <si>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</si>
  <si>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</si>
  <si>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</si>
  <si>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</si>
  <si>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</si>
  <si>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</si>
  <si>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</si>
  <si>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</si>
  <si>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</si>
  <si>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</si>
  <si>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</si>
  <si>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</si>
  <si>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</si>
  <si>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</si>
  <si>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</si>
  <si>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</si>
  <si>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</si>
  <si>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</si>
  <si>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</si>
  <si>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</si>
  <si>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</si>
  <si>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</si>
  <si>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</si>
  <si>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</si>
  <si>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</si>
  <si>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</si>
  <si>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</si>
  <si>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</si>
  <si>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</si>
  <si>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</si>
  <si>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</si>
  <si>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</si>
  <si>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</si>
  <si>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</si>
  <si>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</si>
  <si>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</si>
  <si>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</si>
  <si>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</si>
  <si>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</si>
  <si>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</si>
  <si>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</si>
  <si>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</si>
  <si>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</si>
  <si>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</si>
  <si>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</si>
  <si>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</si>
  <si>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</si>
  <si>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</si>
  <si>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</si>
  <si>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</si>
  <si>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</si>
  <si>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</si>
  <si>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</si>
  <si>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</si>
  <si>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</si>
  <si>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</si>
  <si>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</si>
  <si>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</si>
  <si>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</si>
  <si>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</si>
  <si>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</si>
  <si>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</si>
  <si>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</si>
  <si>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</si>
  <si>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</si>
  <si>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</si>
  <si>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</si>
  <si>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</si>
  <si>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</si>
  <si>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</si>
  <si>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</si>
  <si>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</si>
  <si>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</si>
  <si>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</si>
  <si>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</si>
  <si>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</si>
  <si>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</si>
  <si>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</si>
  <si>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</si>
  <si>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</si>
  <si>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</si>
  <si>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</si>
  <si>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</si>
  <si>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</si>
  <si>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</si>
  <si>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</si>
  <si>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</si>
  <si>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</si>
  <si>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</si>
  <si>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</si>
  <si>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</si>
  <si>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</si>
  <si>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</si>
  <si>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</si>
  <si>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</si>
  <si>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</si>
  <si>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</si>
  <si>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</si>
  <si>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</si>
  <si>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</si>
  <si>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</si>
  <si>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</si>
  <si>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</si>
  <si>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</si>
  <si>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</si>
  <si>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</si>
  <si>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</si>
  <si>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</si>
  <si>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</si>
  <si>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</si>
  <si>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</si>
  <si>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</si>
  <si>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</si>
  <si>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</si>
  <si>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</si>
  <si>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</si>
  <si>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</si>
  <si>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</si>
  <si>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</si>
  <si>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</si>
  <si>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</si>
  <si>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</si>
  <si>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</si>
  <si>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</si>
  <si>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</si>
  <si>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</si>
  <si>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</si>
  <si>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</si>
  <si>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</si>
  <si>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</si>
  <si>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</si>
  <si>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</si>
  <si>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</si>
  <si>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</si>
  <si>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</si>
  <si>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</si>
  <si>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</si>
  <si>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</si>
  <si>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</si>
  <si>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</si>
  <si>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</si>
  <si>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</si>
  <si>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</si>
  <si>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</si>
  <si>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</si>
  <si>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</si>
  <si>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</si>
  <si>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</si>
  <si>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</si>
  <si>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</si>
  <si>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</si>
  <si>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</si>
  <si>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</si>
  <si>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</si>
  <si>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</si>
  <si>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</si>
  <si>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</si>
  <si>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</si>
  <si>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</si>
  <si>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</si>
  <si>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</si>
  <si>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</si>
  <si>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</si>
  <si>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</si>
  <si>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</si>
  <si>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</si>
  <si>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</si>
  <si>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</si>
  <si>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</si>
  <si>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</si>
  <si>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</si>
  <si>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</si>
  <si>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</si>
  <si>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</si>
  <si>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</si>
  <si>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</si>
  <si>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</si>
  <si>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</si>
  <si>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</si>
  <si>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</si>
  <si>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</si>
  <si>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</si>
  <si>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</si>
  <si>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</si>
  <si>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</si>
  <si>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</si>
  <si>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</si>
  <si>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</si>
  <si>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</si>
  <si>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</si>
  <si>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</si>
  <si>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</si>
  <si>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</si>
  <si>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</si>
  <si>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</si>
  <si>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</si>
  <si>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</si>
  <si>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</si>
  <si>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</si>
  <si>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</si>
  <si>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</si>
  <si>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</si>
  <si>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</si>
  <si>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</si>
  <si>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</si>
  <si>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</si>
  <si>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</si>
  <si>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</si>
  <si>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</si>
  <si>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</si>
  <si>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</si>
  <si>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</si>
  <si>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</si>
  <si>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</si>
  <si>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</si>
  <si>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</si>
  <si>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</si>
  <si>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</si>
  <si>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</si>
  <si>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</si>
  <si>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</si>
  <si>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</si>
  <si>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</si>
  <si>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</si>
  <si>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</si>
  <si>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</si>
  <si>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</si>
  <si>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</si>
  <si>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</si>
  <si>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</si>
  <si>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</si>
  <si>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</si>
  <si>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</si>
  <si>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</si>
  <si>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</si>
  <si>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</si>
  <si>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</si>
  <si>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</si>
  <si>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</si>
  <si>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</si>
  <si>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</si>
  <si>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</si>
  <si>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</si>
  <si>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</si>
  <si>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</si>
  <si>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</si>
  <si>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</si>
  <si>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</si>
  <si>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</si>
  <si>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</si>
  <si>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</si>
  <si>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</si>
  <si>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</si>
  <si>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</si>
  <si>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</si>
  <si>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</si>
  <si>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</si>
  <si>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</si>
  <si>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</si>
  <si>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</si>
  <si>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</si>
  <si>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</si>
  <si>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</si>
  <si>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</si>
  <si>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</si>
  <si>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</si>
  <si>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</si>
  <si>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</si>
  <si>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</si>
  <si>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</si>
  <si>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</si>
  <si>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</si>
  <si>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</si>
  <si>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</si>
  <si>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</si>
  <si>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</si>
  <si>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</si>
  <si>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</si>
  <si>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</si>
  <si>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</si>
  <si>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</si>
  <si>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</si>
  <si>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</si>
  <si>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</si>
  <si>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</si>
  <si>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</si>
  <si>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</si>
  <si>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</si>
  <si>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</si>
  <si>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</si>
  <si>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</si>
  <si>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</si>
  <si>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</si>
  <si>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</si>
  <si>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</si>
  <si>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</si>
  <si>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</si>
  <si>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</si>
  <si>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</si>
  <si>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</si>
  <si>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</si>
  <si>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</si>
  <si>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</si>
  <si>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</si>
  <si>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</si>
  <si>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</si>
  <si>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</si>
  <si>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</si>
  <si>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</si>
  <si>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</si>
  <si>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</si>
  <si>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</si>
  <si>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</si>
  <si>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</si>
  <si>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</si>
  <si>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</si>
  <si>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</si>
  <si>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</si>
  <si>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</si>
  <si>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</si>
  <si>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</si>
  <si>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</si>
  <si>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</si>
  <si>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</si>
  <si>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</si>
  <si>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</si>
  <si>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</si>
  <si>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</si>
  <si>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</si>
  <si>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</si>
  <si>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</si>
  <si>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</si>
  <si>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</si>
  <si>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</si>
  <si>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</si>
  <si>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</si>
  <si>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</si>
  <si>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</si>
  <si>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</si>
  <si>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</si>
  <si>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</si>
  <si>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</si>
  <si>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</si>
  <si>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</si>
  <si>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</si>
  <si>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</si>
  <si>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</si>
  <si>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</si>
  <si>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</si>
  <si>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</si>
  <si>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</si>
  <si>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</si>
  <si>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</si>
  <si>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</si>
  <si>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</si>
  <si>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</si>
  <si>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</si>
  <si>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</si>
  <si>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</si>
  <si>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</si>
  <si>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</si>
  <si>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</si>
  <si>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</si>
  <si>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</si>
  <si>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</si>
  <si>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</si>
  <si>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</si>
  <si>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</si>
  <si>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</si>
  <si>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</si>
  <si>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</si>
  <si>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</si>
  <si>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</si>
  <si>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</si>
  <si>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</si>
  <si>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</si>
  <si>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</si>
  <si>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</si>
  <si>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</si>
  <si>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</si>
  <si>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</si>
  <si>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</si>
  <si>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</si>
  <si>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</si>
  <si>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</si>
  <si>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</si>
  <si>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</si>
  <si>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</si>
  <si>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</si>
  <si>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</si>
  <si>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</si>
  <si>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</si>
  <si>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</si>
  <si>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</si>
  <si>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</si>
  <si>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</si>
  <si>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</si>
  <si>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</si>
  <si>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</si>
  <si>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</si>
  <si>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</si>
  <si>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</si>
  <si>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</si>
  <si>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</si>
  <si>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</si>
  <si>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</si>
  <si>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</si>
  <si>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</si>
  <si>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</si>
  <si>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</si>
  <si>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</si>
  <si>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</si>
  <si>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</si>
  <si>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</si>
  <si>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</si>
  <si>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</si>
  <si>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</si>
  <si>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</si>
  <si>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</si>
  <si>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</si>
  <si>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</si>
  <si>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</si>
  <si>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</si>
  <si>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</si>
  <si>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</si>
  <si>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</si>
  <si>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</si>
  <si>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</si>
  <si>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</si>
  <si>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</si>
  <si>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</si>
  <si>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</si>
  <si>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</si>
  <si>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</si>
  <si>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</si>
  <si>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</si>
  <si>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</si>
  <si>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</si>
  <si>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</si>
  <si>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</si>
  <si>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</si>
  <si>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</si>
  <si>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</si>
  <si>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</si>
  <si>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</si>
  <si>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</si>
  <si>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</si>
  <si>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</si>
  <si>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</si>
  <si>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</si>
  <si>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</si>
  <si>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</si>
  <si>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</si>
  <si>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</si>
  <si>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</si>
  <si>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</si>
  <si>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</si>
  <si>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</si>
  <si>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</si>
  <si>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</si>
  <si>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</si>
  <si>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</si>
  <si>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</si>
  <si>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</si>
  <si>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</si>
  <si>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</si>
  <si>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</si>
  <si>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</si>
  <si>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</si>
  <si>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</si>
  <si>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</si>
  <si>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</si>
  <si>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</si>
  <si>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</si>
  <si>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</si>
  <si>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</si>
  <si>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</si>
  <si>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</si>
  <si>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</si>
  <si>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</si>
  <si>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</si>
  <si>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</si>
  <si>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</si>
  <si>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</si>
  <si>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</si>
  <si>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</si>
  <si>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</si>
  <si>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</si>
  <si>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</si>
  <si>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</si>
  <si>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</si>
  <si>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</si>
  <si>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</si>
  <si>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</si>
  <si>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</si>
  <si>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</si>
  <si>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</si>
  <si>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</si>
  <si>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</si>
  <si>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</si>
  <si>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</si>
  <si>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</si>
  <si>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</si>
  <si>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</si>
  <si>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</si>
  <si>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</si>
  <si>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</si>
  <si>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</si>
  <si>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</si>
  <si>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</si>
  <si>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</si>
  <si>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</si>
  <si>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</si>
  <si>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</si>
  <si>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</si>
  <si>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</si>
  <si>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</si>
  <si>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</si>
  <si>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</si>
  <si>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</si>
  <si>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</si>
  <si>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</si>
  <si>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</si>
  <si>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</si>
  <si>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</si>
  <si>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</si>
  <si>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</si>
  <si>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</si>
  <si>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</si>
  <si>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</si>
  <si>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</si>
  <si>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</si>
  <si>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</si>
  <si>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</si>
  <si>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</si>
  <si>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</si>
  <si>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</si>
  <si>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</si>
  <si>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</si>
  <si>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</si>
  <si>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</si>
  <si>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</si>
  <si>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</si>
  <si>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</si>
  <si>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</si>
  <si>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</si>
  <si>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</si>
  <si>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</si>
  <si>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</si>
  <si>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</si>
  <si>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</si>
  <si>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</si>
  <si>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</si>
  <si>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</si>
  <si>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</si>
  <si>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</si>
  <si>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</si>
  <si>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</si>
  <si>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</si>
  <si>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</si>
  <si>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</si>
  <si>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</si>
  <si>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</si>
  <si>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</si>
  <si>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</si>
  <si>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</si>
  <si>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</si>
  <si>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</si>
  <si>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</si>
  <si>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</si>
  <si>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</si>
  <si>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</si>
  <si>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</si>
  <si>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</si>
  <si>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</si>
  <si>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</si>
  <si>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</si>
  <si>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</si>
  <si>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</si>
  <si>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</si>
  <si>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</si>
  <si>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</si>
  <si>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</si>
  <si>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</si>
  <si>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</si>
  <si>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</si>
  <si>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</si>
  <si>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</si>
  <si>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</si>
  <si>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</si>
  <si>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</si>
  <si>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</si>
  <si>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</si>
  <si>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</si>
  <si>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</si>
  <si>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</si>
  <si>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</si>
  <si>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</si>
  <si>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</si>
  <si>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</si>
  <si>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</si>
  <si>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</si>
  <si>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</si>
  <si>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</si>
  <si>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</si>
  <si>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</si>
  <si>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</si>
  <si>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</si>
  <si>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</si>
  <si>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</si>
  <si>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</si>
  <si>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</si>
  <si>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</si>
  <si>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</si>
  <si>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</si>
  <si>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</si>
  <si>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</si>
  <si>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</si>
  <si>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</si>
  <si>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</si>
  <si>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</si>
  <si>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</si>
  <si>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</si>
  <si>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</si>
  <si>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</si>
  <si>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</si>
  <si>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</si>
  <si>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</si>
  <si>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</si>
  <si>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</si>
  <si>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</si>
  <si>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</si>
  <si>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</si>
  <si>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</si>
  <si>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</si>
  <si>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</si>
  <si>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</si>
  <si>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</si>
  <si>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</si>
  <si>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</si>
  <si>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</si>
  <si>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</si>
  <si>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</si>
  <si>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</si>
  <si>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</si>
  <si>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</si>
  <si>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</si>
  <si>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</si>
  <si>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</si>
  <si>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</si>
  <si>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</si>
  <si>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</si>
  <si>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</si>
  <si>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</si>
  <si>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</si>
  <si>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</si>
  <si>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</si>
  <si>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</si>
  <si>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</si>
  <si>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</si>
  <si>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</si>
  <si>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</si>
  <si>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</si>
  <si>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</si>
  <si>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</si>
  <si>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</si>
  <si>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</si>
  <si>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</si>
  <si>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</si>
  <si>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</si>
  <si>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</si>
  <si>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</si>
  <si>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</si>
  <si>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</si>
  <si>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</si>
  <si>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</si>
  <si>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</si>
  <si>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</si>
  <si>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</si>
  <si>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</si>
  <si>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</si>
  <si>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</si>
  <si>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</si>
  <si>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</si>
  <si>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</si>
  <si>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</si>
  <si>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</si>
  <si>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</si>
  <si>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</si>
  <si>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</si>
  <si>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</si>
  <si>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</si>
  <si>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</si>
  <si>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</si>
  <si>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</si>
  <si>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</si>
  <si>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</si>
  <si>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</si>
  <si>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</si>
  <si>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</si>
  <si>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</si>
  <si>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</si>
  <si>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</si>
  <si>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</si>
  <si>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</si>
  <si>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</si>
  <si>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</si>
  <si>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</si>
  <si>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</si>
  <si>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</si>
  <si>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</si>
  <si>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</si>
  <si>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</si>
  <si>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</si>
  <si>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</si>
  <si>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</si>
  <si>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</si>
  <si>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</si>
  <si>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</si>
  <si>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</si>
  <si>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</si>
  <si>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</si>
  <si>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</si>
  <si>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</si>
  <si>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</si>
  <si>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</si>
  <si>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</si>
  <si>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</si>
  <si>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</si>
  <si>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</si>
  <si>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</si>
  <si>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</si>
  <si>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</si>
  <si>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</si>
  <si>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</si>
  <si>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</si>
  <si>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</si>
  <si>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</si>
  <si>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</si>
  <si>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</si>
  <si>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</si>
  <si>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</si>
  <si>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</si>
  <si>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</si>
  <si>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</si>
  <si>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</si>
  <si>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</si>
  <si>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</si>
  <si>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</si>
  <si>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</si>
  <si>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</si>
  <si>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</si>
  <si>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</si>
  <si>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</si>
  <si>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</si>
  <si>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</si>
  <si>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</si>
  <si>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</si>
  <si>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</si>
  <si>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</si>
  <si>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</si>
  <si>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</si>
  <si>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</si>
  <si>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</si>
  <si>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</si>
  <si>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</si>
  <si>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</si>
  <si>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</si>
  <si>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</si>
  <si>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</si>
  <si>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</si>
  <si>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</si>
  <si>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</si>
  <si>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</si>
  <si>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</si>
  <si>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</si>
  <si>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</si>
  <si>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</si>
  <si>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</si>
  <si>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</si>
  <si>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</si>
  <si>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</si>
  <si>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</si>
  <si>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</si>
  <si>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</si>
  <si>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</si>
  <si>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</si>
  <si>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</si>
  <si>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</si>
  <si>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</si>
  <si>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</si>
  <si>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</si>
  <si>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</si>
  <si>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</si>
  <si>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</si>
  <si>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</si>
  <si>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</si>
  <si>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</si>
  <si>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</si>
  <si>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</si>
  <si>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</si>
  <si>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</si>
  <si>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</si>
  <si>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</si>
  <si>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</si>
  <si>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</si>
  <si>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</si>
  <si>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</si>
  <si>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</si>
  <si>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</si>
  <si>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</si>
  <si>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</si>
  <si>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</si>
  <si>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</si>
  <si>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</si>
  <si>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</si>
  <si>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</si>
  <si>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</si>
  <si>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</si>
  <si>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</si>
  <si>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</si>
  <si>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</si>
  <si>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</si>
  <si>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</si>
  <si>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</si>
  <si>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</si>
  <si>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</si>
  <si>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</si>
  <si>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</si>
  <si>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</si>
  <si>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</si>
  <si>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</si>
  <si>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</si>
  <si>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</si>
  <si>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</si>
  <si>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</si>
  <si>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</si>
  <si>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</si>
  <si>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</si>
  <si>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</si>
  <si>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</si>
  <si>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</si>
  <si>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</si>
  <si>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</si>
  <si>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</si>
  <si>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</si>
  <si>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</si>
  <si>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</si>
  <si>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</si>
  <si>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</si>
  <si>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</si>
  <si>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</si>
  <si>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</si>
  <si>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</si>
  <si>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</si>
  <si>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</si>
  <si>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</si>
  <si>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</si>
  <si>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</si>
  <si>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</si>
  <si>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</si>
  <si>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</si>
  <si>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</si>
  <si>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</si>
  <si>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</si>
  <si>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</si>
  <si>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</si>
  <si>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</si>
  <si>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</si>
  <si>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</si>
  <si>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</si>
  <si>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</si>
  <si>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</si>
  <si>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</si>
  <si>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</si>
  <si>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</si>
  <si>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</si>
  <si>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</si>
  <si>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</si>
  <si>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</si>
  <si>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</si>
  <si>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</si>
  <si>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</si>
  <si>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</si>
  <si>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</si>
  <si>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</si>
  <si>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</si>
  <si>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</si>
  <si>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</si>
  <si>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</si>
  <si>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</si>
  <si>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</si>
  <si>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</si>
  <si>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</si>
  <si>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</si>
  <si>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</si>
  <si>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</si>
  <si>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</si>
  <si>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</si>
  <si>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</si>
  <si>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</si>
  <si>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</si>
  <si>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</si>
  <si>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</si>
  <si>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</si>
  <si>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</si>
  <si>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</si>
  <si>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</si>
  <si>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</si>
  <si>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</si>
  <si>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</si>
  <si>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</si>
  <si>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</si>
  <si>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</si>
  <si>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</si>
  <si>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</si>
  <si>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</si>
  <si>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</si>
  <si>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</si>
  <si>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</si>
  <si>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</si>
  <si>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</si>
  <si>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</si>
  <si>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</si>
  <si>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</si>
  <si>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</si>
  <si>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</si>
  <si>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</si>
  <si>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</si>
  <si>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</si>
  <si>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</si>
  <si>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</si>
  <si>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</si>
  <si>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</si>
  <si>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</si>
  <si>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</si>
  <si>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</si>
  <si>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</si>
  <si>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</si>
  <si>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</si>
  <si>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</si>
  <si>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</si>
  <si>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</si>
  <si>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</si>
  <si>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</si>
  <si>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</si>
  <si>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</si>
  <si>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</si>
  <si>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</si>
  <si>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</si>
  <si>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</si>
  <si>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</si>
  <si>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</si>
  <si>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</si>
  <si>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</si>
  <si>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</si>
  <si>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</si>
  <si>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</si>
  <si>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</si>
  <si>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</si>
  <si>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</si>
  <si>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</si>
  <si>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</si>
  <si>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</si>
  <si>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</si>
  <si>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</si>
  <si>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</si>
  <si>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</si>
  <si>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</si>
  <si>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</si>
  <si>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</si>
  <si>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</si>
  <si>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</si>
  <si>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</si>
  <si>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</si>
  <si>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</si>
  <si>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</si>
  <si>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</si>
  <si>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</si>
  <si>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</si>
  <si>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</si>
  <si>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</si>
  <si>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</si>
  <si>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</si>
  <si>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</si>
  <si>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</si>
  <si>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</si>
  <si>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</si>
  <si>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</si>
  <si>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</si>
  <si>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</si>
  <si>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</si>
  <si>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</si>
  <si>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</si>
  <si>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</si>
  <si>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</si>
  <si>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</si>
  <si>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</si>
  <si>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</si>
  <si>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</si>
  <si>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</si>
  <si>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</si>
  <si>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</si>
  <si>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</si>
  <si>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</si>
  <si>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</si>
  <si>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</si>
  <si>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</si>
  <si>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</si>
  <si>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</si>
  <si>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</si>
  <si>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</si>
  <si>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</si>
  <si>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</si>
  <si>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</si>
  <si>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</si>
  <si>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</si>
  <si>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</si>
  <si>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</si>
  <si>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</si>
  <si>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</si>
  <si>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</si>
  <si>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</si>
  <si>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</si>
  <si>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</si>
  <si>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</si>
  <si>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</si>
  <si>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</si>
  <si>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</si>
  <si>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</si>
  <si>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</si>
  <si>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</si>
  <si>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</si>
  <si>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</si>
  <si>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</si>
  <si>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</si>
  <si>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</si>
  <si>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</si>
  <si>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</si>
  <si>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</si>
  <si>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</si>
  <si>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</si>
  <si>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</si>
  <si>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</si>
  <si>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</si>
  <si>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</si>
  <si>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</si>
  <si>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</si>
  <si>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</si>
  <si>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</si>
  <si>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</si>
  <si>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</si>
  <si>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</si>
  <si>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</si>
  <si>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</si>
  <si>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</si>
  <si>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</si>
  <si>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</si>
  <si>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</si>
  <si>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</si>
  <si>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</si>
  <si>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</si>
  <si>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</si>
  <si>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</si>
  <si>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</si>
  <si>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</si>
  <si>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</si>
  <si>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</si>
  <si>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</si>
  <si>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</si>
  <si>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</si>
  <si>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</si>
  <si>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</si>
  <si>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</si>
  <si>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</si>
  <si>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</si>
  <si>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</si>
  <si>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</si>
  <si>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</si>
  <si>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</si>
  <si>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</si>
  <si>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</si>
  <si>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</si>
  <si>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</si>
  <si>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</si>
  <si>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</si>
  <si>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</si>
  <si>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</si>
  <si>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</si>
  <si>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</si>
  <si>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</si>
  <si>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</si>
  <si>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</si>
  <si>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</si>
  <si>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</si>
  <si>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</si>
  <si>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</si>
  <si>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</si>
  <si>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</si>
  <si>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</si>
  <si>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</si>
  <si>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</si>
  <si>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</si>
  <si>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</si>
  <si>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</si>
  <si>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</si>
  <si>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</si>
  <si>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</si>
  <si>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</si>
  <si>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</si>
  <si>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</si>
  <si>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</si>
  <si>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</si>
  <si>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</si>
  <si>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</si>
  <si>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</si>
  <si>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</si>
  <si>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</si>
  <si>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</si>
  <si>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</si>
  <si>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</si>
  <si>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</si>
  <si>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</si>
  <si>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</si>
  <si>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</si>
  <si>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</si>
  <si>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</si>
  <si>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</si>
  <si>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</si>
  <si>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</si>
  <si>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</si>
  <si>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</si>
  <si>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</si>
  <si>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</si>
  <si>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</si>
  <si>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</si>
  <si>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</si>
  <si>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</si>
  <si>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</si>
  <si>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</si>
  <si>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</si>
  <si>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</si>
  <si>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</si>
  <si>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</si>
  <si>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</si>
  <si>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</si>
  <si>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</si>
  <si>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</si>
  <si>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</si>
  <si>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</si>
  <si>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</si>
  <si>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</si>
  <si>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</si>
  <si>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</si>
  <si>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</si>
  <si>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</si>
  <si>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</si>
  <si>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</si>
  <si>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</si>
  <si>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</si>
  <si>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</si>
  <si>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</si>
  <si>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</si>
  <si>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</si>
  <si>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</si>
  <si>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</si>
  <si>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</si>
  <si>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</si>
  <si>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</si>
  <si>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</si>
  <si>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</si>
  <si>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</si>
  <si>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</si>
  <si>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</si>
  <si>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</si>
  <si>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</si>
  <si>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</si>
  <si>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</si>
  <si>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</si>
  <si>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</si>
  <si>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</si>
  <si>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</si>
  <si>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</si>
  <si>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</si>
  <si>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</si>
  <si>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</si>
  <si>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</si>
  <si>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</si>
  <si>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</si>
  <si>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</si>
  <si>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</si>
  <si>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</si>
  <si>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</si>
  <si>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</si>
  <si>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</si>
  <si>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</si>
  <si>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</si>
  <si>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</si>
  <si>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</si>
  <si>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</si>
  <si>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</si>
  <si>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</si>
  <si>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</si>
  <si>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</si>
  <si>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</si>
  <si>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</si>
  <si>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</si>
  <si>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</si>
  <si>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</si>
  <si>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</si>
  <si>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</si>
  <si>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</si>
  <si>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</si>
  <si>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</si>
  <si>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</si>
  <si>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</si>
  <si>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</si>
  <si>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</si>
  <si>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</si>
  <si>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</si>
  <si>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</si>
  <si>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</si>
  <si>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</si>
  <si>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</si>
  <si>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</si>
  <si>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</si>
  <si>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</si>
  <si>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</si>
  <si>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</si>
  <si>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</si>
  <si>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</si>
  <si>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</si>
  <si>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</si>
  <si>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</si>
  <si>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</si>
  <si>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</si>
  <si>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</si>
  <si>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</si>
  <si>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</si>
  <si>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</si>
  <si>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</si>
  <si>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</si>
  <si>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</si>
  <si>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</si>
  <si>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</si>
  <si>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</si>
  <si>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</si>
  <si>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</si>
  <si>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</si>
  <si>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</si>
  <si>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</si>
  <si>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</si>
  <si>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</si>
  <si>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</si>
  <si>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</si>
  <si>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</si>
  <si>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</si>
  <si>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</si>
  <si>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</si>
  <si>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</si>
  <si>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</si>
  <si>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</si>
  <si>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</si>
  <si>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</si>
  <si>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</si>
  <si>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</si>
  <si>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</si>
  <si>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</si>
  <si>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</si>
  <si>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</si>
  <si>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</si>
  <si>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</si>
  <si>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</si>
  <si>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</si>
  <si>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</si>
  <si>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</si>
  <si>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</si>
  <si>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</si>
  <si>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</si>
  <si>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</si>
  <si>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</si>
  <si>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</si>
  <si>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</si>
  <si>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</si>
  <si>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</si>
  <si>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</si>
  <si>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</si>
  <si>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</si>
  <si>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</si>
  <si>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</si>
  <si>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</si>
  <si>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</si>
  <si>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</si>
  <si>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</si>
  <si>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</si>
  <si>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</si>
  <si>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</si>
  <si>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</si>
  <si>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</si>
  <si>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</si>
  <si>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</si>
  <si>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</si>
  <si>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</si>
  <si>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</si>
  <si>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</si>
  <si>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</si>
  <si>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</si>
  <si>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</si>
  <si>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</si>
  <si>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</si>
  <si>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</si>
  <si>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</si>
  <si>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</si>
  <si>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</si>
  <si>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</si>
  <si>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</si>
  <si>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</si>
  <si>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</si>
  <si>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</si>
  <si>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</si>
  <si>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</si>
  <si>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</si>
  <si>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</si>
  <si>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</si>
  <si>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</si>
  <si>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</si>
  <si>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</si>
  <si>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</si>
  <si>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</si>
  <si>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</si>
  <si>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</si>
  <si>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</si>
  <si>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</si>
  <si>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</si>
  <si>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</si>
  <si>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</si>
  <si>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</si>
  <si>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</si>
  <si>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</si>
  <si>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</si>
  <si>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</si>
  <si>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</si>
  <si>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</si>
  <si>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</si>
  <si>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</si>
  <si>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</si>
  <si>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</si>
  <si>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</si>
  <si>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</si>
  <si>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</si>
  <si>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</si>
  <si>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</si>
  <si>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</si>
  <si>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</si>
  <si>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</si>
  <si>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</si>
  <si>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</si>
  <si>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</si>
  <si>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</si>
  <si>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</si>
  <si>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</si>
  <si>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</si>
  <si>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</si>
  <si>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</si>
  <si>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</si>
  <si>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</si>
  <si>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</si>
  <si>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</si>
  <si>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</si>
  <si>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</si>
  <si>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</si>
  <si>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</si>
  <si>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</si>
  <si>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</si>
  <si>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</si>
  <si>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</si>
  <si>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</si>
  <si>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</si>
  <si>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</si>
  <si>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</si>
  <si>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</si>
  <si>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</si>
  <si>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</si>
  <si>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</si>
  <si>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</si>
  <si>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</si>
  <si>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</si>
  <si>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</si>
  <si>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</si>
  <si>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</si>
  <si>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</si>
  <si>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</si>
  <si>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</si>
  <si>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</si>
  <si>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</si>
  <si>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</si>
  <si>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</si>
  <si>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</si>
  <si>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</si>
  <si>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</si>
  <si>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</si>
  <si>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</si>
  <si>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</si>
  <si>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</si>
  <si>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</si>
  <si>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</si>
  <si>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</si>
  <si>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</si>
  <si>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</si>
  <si>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</si>
  <si>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</si>
  <si>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</si>
  <si>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</si>
  <si>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</si>
  <si>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</si>
  <si>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</si>
  <si>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</si>
  <si>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</si>
  <si>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</si>
  <si>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</si>
  <si>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</si>
  <si>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</si>
  <si>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</si>
  <si>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</si>
  <si>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</si>
  <si>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</si>
  <si>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</si>
  <si>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</si>
  <si>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</si>
  <si>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</si>
  <si>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</si>
  <si>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</si>
  <si>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</si>
  <si>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</si>
  <si>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</si>
  <si>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</si>
  <si>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</si>
  <si>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</si>
  <si>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</si>
  <si>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</si>
  <si>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</si>
  <si>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</si>
  <si>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</si>
  <si>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</si>
  <si>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</si>
  <si>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</si>
  <si>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</si>
  <si>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</si>
  <si>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</si>
  <si>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</si>
  <si>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</si>
  <si>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</si>
  <si>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</si>
  <si>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</si>
  <si>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</si>
  <si>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</si>
  <si>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</si>
  <si>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</si>
  <si>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</si>
  <si>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</si>
  <si>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</si>
  <si>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</si>
  <si>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</si>
  <si>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</si>
  <si>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</si>
  <si>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</si>
  <si>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</si>
  <si>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</si>
  <si>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</si>
  <si>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</si>
  <si>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</si>
  <si>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</si>
  <si>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</si>
  <si>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</si>
  <si>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</si>
  <si>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</si>
  <si>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</si>
  <si>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</si>
  <si>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</si>
  <si>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</si>
  <si>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</si>
  <si>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</si>
  <si>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</si>
  <si>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</si>
  <si>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</si>
  <si>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</si>
  <si>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</si>
  <si>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</si>
  <si>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</si>
  <si>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</si>
  <si>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</si>
  <si>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</si>
  <si>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</si>
  <si>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</si>
  <si>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</si>
  <si>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</si>
  <si>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</si>
  <si>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</si>
  <si>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</si>
  <si>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</si>
  <si>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</si>
  <si>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</si>
  <si>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</si>
  <si>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</si>
  <si>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</si>
  <si>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</si>
  <si>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</si>
  <si>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</si>
  <si>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</si>
  <si>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</si>
  <si>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</si>
  <si>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</si>
  <si>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</si>
  <si>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</si>
  <si>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</si>
  <si>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</si>
  <si>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</si>
  <si>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</si>
  <si>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</si>
  <si>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</si>
  <si>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</si>
  <si>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</si>
  <si>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</si>
  <si>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</si>
  <si>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</si>
  <si>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</si>
  <si>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</si>
  <si>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</si>
  <si>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</si>
  <si>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</si>
  <si>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</si>
  <si>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</si>
  <si>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</si>
  <si>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</si>
  <si>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</si>
  <si>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</si>
  <si>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</si>
  <si>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</si>
  <si>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</si>
  <si>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</si>
  <si>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</si>
  <si>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</si>
  <si>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</si>
  <si>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</si>
  <si>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</si>
  <si>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</si>
  <si>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</si>
  <si>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</si>
  <si>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</si>
  <si>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</si>
  <si>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</si>
  <si>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</si>
  <si>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</si>
  <si>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</si>
  <si>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</si>
  <si>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</si>
  <si>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</si>
  <si>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</si>
  <si>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</si>
  <si>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</si>
  <si>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</si>
  <si>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</si>
  <si>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</si>
  <si>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</si>
  <si>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</si>
  <si>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</si>
  <si>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</si>
  <si>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</si>
  <si>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</si>
  <si>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</si>
  <si>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</si>
  <si>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</si>
  <si>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</si>
  <si>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</si>
  <si>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</si>
  <si>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</si>
  <si>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</si>
  <si>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</si>
  <si>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</si>
  <si>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</si>
  <si>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</si>
  <si>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</si>
  <si>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</si>
  <si>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</si>
  <si>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</si>
  <si>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</si>
  <si>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</si>
  <si>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</si>
  <si>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</si>
  <si>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</si>
  <si>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</si>
  <si>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</si>
  <si>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</si>
  <si>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</si>
  <si>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</si>
  <si>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</si>
  <si>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</si>
  <si>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</si>
  <si>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</si>
  <si>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</si>
  <si>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</si>
  <si>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</si>
  <si>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</si>
  <si>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</si>
  <si>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</si>
  <si>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</si>
  <si>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</si>
  <si>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</si>
  <si>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</si>
  <si>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</si>
  <si>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</si>
  <si>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</si>
  <si>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</si>
  <si>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</si>
  <si>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</si>
  <si>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</si>
  <si>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</si>
  <si>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</si>
  <si>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</si>
  <si>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</si>
  <si>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</si>
  <si>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</si>
  <si>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</si>
  <si>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</si>
  <si>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</si>
  <si>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</si>
  <si>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</si>
  <si>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</si>
  <si>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</si>
  <si>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</si>
  <si>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</si>
  <si>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</si>
  <si>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</si>
  <si>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</si>
  <si>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</si>
  <si>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</si>
  <si>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</si>
  <si>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</si>
  <si>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</si>
  <si>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</si>
  <si>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</si>
  <si>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</si>
  <si>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</si>
  <si>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</si>
  <si>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</si>
  <si>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</si>
  <si>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</si>
  <si>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</si>
  <si>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</si>
  <si>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</si>
  <si>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</si>
  <si>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</si>
  <si>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</si>
  <si>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</si>
  <si>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</si>
  <si>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</si>
  <si>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</si>
  <si>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</si>
  <si>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</si>
  <si>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</si>
  <si>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</si>
  <si>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</si>
  <si>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</si>
  <si>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</si>
  <si>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</si>
  <si>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</si>
  <si>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</si>
  <si>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</si>
  <si>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</si>
  <si>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</si>
  <si>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</si>
  <si>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</si>
  <si>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</si>
  <si>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</si>
  <si>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</si>
  <si>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</si>
  <si>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</si>
  <si>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</si>
  <si>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</si>
  <si>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</si>
  <si>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</si>
  <si>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</si>
  <si>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</si>
  <si>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</si>
  <si>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</si>
  <si>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</si>
  <si>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</si>
  <si>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</si>
  <si>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</si>
  <si>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</si>
  <si>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</si>
  <si>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</si>
  <si>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</si>
  <si>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</si>
  <si>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</si>
  <si>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</si>
  <si>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</si>
  <si>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</si>
  <si>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</si>
  <si>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</si>
  <si>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</si>
  <si>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</si>
  <si>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</si>
  <si>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</si>
  <si>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</si>
  <si>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</si>
  <si>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</si>
  <si>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</si>
  <si>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</si>
  <si>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</si>
  <si>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</si>
  <si>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</si>
  <si>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</si>
  <si>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</si>
  <si>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</si>
  <si>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</si>
  <si>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</si>
  <si>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</si>
  <si>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</si>
  <si>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</si>
  <si>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</si>
  <si>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</si>
  <si>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</si>
  <si>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</si>
  <si>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</si>
  <si>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</si>
  <si>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</si>
  <si>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</si>
  <si>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</si>
  <si>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</si>
  <si>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</si>
  <si>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</si>
  <si>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</si>
  <si>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</si>
  <si>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</si>
  <si>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</si>
  <si>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</si>
  <si>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</si>
  <si>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</si>
  <si>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</si>
  <si>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</si>
  <si>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</si>
  <si>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</si>
  <si>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</si>
  <si>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</si>
  <si>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</si>
  <si>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</si>
  <si>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</si>
  <si>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</si>
  <si>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</si>
  <si>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</si>
  <si>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</si>
  <si>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</si>
  <si>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</si>
  <si>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</si>
  <si>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</si>
  <si>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</si>
  <si>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</si>
  <si>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</si>
  <si>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</si>
  <si>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</si>
  <si>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</si>
  <si>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</si>
  <si>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</si>
  <si>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</si>
  <si>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</si>
  <si>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</si>
  <si>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</si>
  <si>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</si>
  <si>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</si>
  <si>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</si>
  <si>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</si>
  <si>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</si>
  <si>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</si>
  <si>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</si>
  <si>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</si>
  <si>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</si>
  <si>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</si>
  <si>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</si>
  <si>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</si>
  <si>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</si>
  <si>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</si>
  <si>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</si>
  <si>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</si>
  <si>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</si>
  <si>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</si>
  <si>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</si>
  <si>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</si>
  <si>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</si>
  <si>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</si>
  <si>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</si>
  <si>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</si>
  <si>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</si>
  <si>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</si>
  <si>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</si>
  <si>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</si>
  <si>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</si>
  <si>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</si>
  <si>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</si>
  <si>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</si>
  <si>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</si>
  <si>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</si>
  <si>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</si>
  <si>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</si>
  <si>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</si>
  <si>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</si>
  <si>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</si>
  <si>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</si>
  <si>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</si>
  <si>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</si>
  <si>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</si>
  <si>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</si>
  <si>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</si>
  <si>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</si>
  <si>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</si>
  <si>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</si>
  <si>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</si>
  <si>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</si>
  <si>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</si>
  <si>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</si>
  <si>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</si>
  <si>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</si>
  <si>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</si>
  <si>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</si>
  <si>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</si>
  <si>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</si>
  <si>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</si>
  <si>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</si>
  <si>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</si>
  <si>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</si>
  <si>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</si>
  <si>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</si>
  <si>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</si>
  <si>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</si>
  <si>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</si>
  <si>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</si>
  <si>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</si>
  <si>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</si>
  <si>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</si>
  <si>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</si>
  <si>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</si>
  <si>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</si>
  <si>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</si>
  <si>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</si>
  <si>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</si>
  <si>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</si>
  <si>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</si>
  <si>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</si>
  <si>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</si>
  <si>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</si>
  <si>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</si>
  <si>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</si>
  <si>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</si>
  <si>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</si>
  <si>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</si>
  <si>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</si>
  <si>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</si>
  <si>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</si>
  <si>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</si>
  <si>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</si>
  <si>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</si>
  <si>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</si>
  <si>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</si>
  <si>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</si>
  <si>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</si>
  <si>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</si>
  <si>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</si>
  <si>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</si>
  <si>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</si>
  <si>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</si>
  <si>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</si>
  <si>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</si>
  <si>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</si>
  <si>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</si>
  <si>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</si>
  <si>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</si>
  <si>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</si>
  <si>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</si>
  <si>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</si>
  <si>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</si>
  <si>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</si>
  <si>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</si>
  <si>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</si>
  <si>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</si>
  <si>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</si>
  <si>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</si>
  <si>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</si>
  <si>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</si>
  <si>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</si>
  <si>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</si>
  <si>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</si>
  <si>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</si>
  <si>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</si>
  <si>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</si>
  <si>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</si>
  <si>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</si>
  <si>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</si>
  <si>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</si>
  <si>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</si>
  <si>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</si>
  <si>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</si>
  <si>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</si>
  <si>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</si>
  <si>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</si>
  <si>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</si>
  <si>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</si>
  <si>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</si>
  <si>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</si>
  <si>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</si>
  <si>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</si>
  <si>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</si>
  <si>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</si>
  <si>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</si>
  <si>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</si>
  <si>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</si>
  <si>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</si>
  <si>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</si>
  <si>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</si>
  <si>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</si>
  <si>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</si>
  <si>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</si>
  <si>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</si>
  <si>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</si>
  <si>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</si>
  <si>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</si>
  <si>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</si>
  <si>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</si>
  <si>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</si>
  <si>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</si>
  <si>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</si>
  <si>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</si>
  <si>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</si>
  <si>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</si>
  <si>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</si>
  <si>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</si>
  <si>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</si>
  <si>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</si>
  <si>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</si>
  <si>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</si>
  <si>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</si>
  <si>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</si>
  <si>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</si>
  <si>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</si>
  <si>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</si>
  <si>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</si>
  <si>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</si>
  <si>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</si>
  <si>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</si>
  <si>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</si>
  <si>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</si>
  <si>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</si>
  <si>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</si>
  <si>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</si>
  <si>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</si>
  <si>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</si>
  <si>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</si>
  <si>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</si>
  <si>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</si>
  <si>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</si>
  <si>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</si>
  <si>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</si>
  <si>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</si>
  <si>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</si>
  <si>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</si>
  <si>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</si>
  <si>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</si>
  <si>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</si>
  <si>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</si>
  <si>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</si>
  <si>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</si>
  <si>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</si>
  <si>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</si>
  <si>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</si>
  <si>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</si>
  <si>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</si>
  <si>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</si>
  <si>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</si>
  <si>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</si>
  <si>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</si>
  <si>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</si>
  <si>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</si>
  <si>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</si>
  <si>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</si>
  <si>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</si>
  <si>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</si>
  <si>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</si>
  <si>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</si>
  <si>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</si>
  <si>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</si>
  <si>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</si>
  <si>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</si>
  <si>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</si>
  <si>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</si>
  <si>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</si>
  <si>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</si>
  <si>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</si>
  <si>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</si>
  <si>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</si>
  <si>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</si>
  <si>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</si>
  <si>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</si>
  <si>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</si>
  <si>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</si>
  <si>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</si>
  <si>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</si>
  <si>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</si>
  <si>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</si>
  <si>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</si>
  <si>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</si>
  <si>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</si>
  <si>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</si>
  <si>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</si>
  <si>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</si>
  <si>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</si>
  <si>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</si>
  <si>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</si>
  <si>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</si>
  <si>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</si>
  <si>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</si>
  <si>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</si>
  <si>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</si>
  <si>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</si>
  <si>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</si>
  <si>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</si>
  <si>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</si>
  <si>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</si>
  <si>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</si>
  <si>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</si>
  <si>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</si>
  <si>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</si>
  <si>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</si>
  <si>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</si>
  <si>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</si>
  <si>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</si>
  <si>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</si>
  <si>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</si>
  <si>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</si>
  <si>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</si>
  <si>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</si>
  <si>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</si>
  <si>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</si>
  <si>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</si>
  <si>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</si>
  <si>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</si>
  <si>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</si>
  <si>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</si>
  <si>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</si>
  <si>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</si>
  <si>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</si>
  <si>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</si>
  <si>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</si>
  <si>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</si>
  <si>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</si>
  <si>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</si>
  <si>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</si>
  <si>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</si>
  <si>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</si>
  <si>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</si>
  <si>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</si>
  <si>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</si>
  <si>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</si>
  <si>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</si>
  <si>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</si>
  <si>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</si>
  <si>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</si>
  <si>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</si>
  <si>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</si>
  <si>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</si>
  <si>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</si>
  <si>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</si>
  <si>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</si>
  <si>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</si>
  <si>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</si>
  <si>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</si>
  <si>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</si>
  <si>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</si>
  <si>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</si>
  <si>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</si>
  <si>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</si>
  <si>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</si>
  <si>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</si>
  <si>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</si>
  <si>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</si>
  <si>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</si>
  <si>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</si>
  <si>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</si>
  <si>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</si>
  <si>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</si>
  <si>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</si>
  <si>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</si>
  <si>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</si>
  <si>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</si>
  <si>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</si>
  <si>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</si>
  <si>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</si>
  <si>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</si>
  <si>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</si>
  <si>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</si>
  <si>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</si>
  <si>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</si>
  <si>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</si>
  <si>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</si>
  <si>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</si>
  <si>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</si>
  <si>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</si>
  <si>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</si>
  <si>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</si>
  <si>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</si>
  <si>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</si>
  <si>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</si>
  <si>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</si>
  <si>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</si>
  <si>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</si>
  <si>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</si>
  <si>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</si>
  <si>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</si>
  <si>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</si>
  <si>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</si>
  <si>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</si>
  <si>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</si>
  <si>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</si>
  <si>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</si>
  <si>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</si>
  <si>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</si>
  <si>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</si>
  <si>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</si>
  <si>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</si>
  <si>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</si>
  <si>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</si>
  <si>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</si>
  <si>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</si>
  <si>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</si>
  <si>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</si>
  <si>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</si>
  <si>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</si>
  <si>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</si>
  <si>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</si>
  <si>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</si>
  <si>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</si>
  <si>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</si>
  <si>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</si>
  <si>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</si>
  <si>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</si>
  <si>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</si>
  <si>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</si>
  <si>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</si>
  <si>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</si>
  <si>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</si>
  <si>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</si>
  <si>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</si>
  <si>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</si>
  <si>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</si>
  <si>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</si>
  <si>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</si>
  <si>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</si>
  <si>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</si>
  <si>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</si>
  <si>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</si>
  <si>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</si>
  <si>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</si>
  <si>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</si>
  <si>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</si>
  <si>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</si>
  <si>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</si>
  <si>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</si>
  <si>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</si>
  <si>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</si>
  <si>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</si>
  <si>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</si>
  <si>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</si>
  <si>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</si>
  <si>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</si>
  <si>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</si>
  <si>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</si>
  <si>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</si>
  <si>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</si>
  <si>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</si>
  <si>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</si>
  <si>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</si>
  <si>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</si>
  <si>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</si>
  <si>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</si>
  <si>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</si>
  <si>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</si>
  <si>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</si>
  <si>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</si>
  <si>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</si>
  <si>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</si>
  <si>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</si>
  <si>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</si>
  <si>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</si>
  <si>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</si>
  <si>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</si>
  <si>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</si>
  <si>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</si>
  <si>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</si>
  <si>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</si>
  <si>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</si>
  <si>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</si>
  <si>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</si>
  <si>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</si>
  <si>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</si>
  <si>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</si>
  <si>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</si>
  <si>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</si>
  <si>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</si>
  <si>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</si>
  <si>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</si>
  <si>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</si>
  <si>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</si>
  <si>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</si>
  <si>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</si>
  <si>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</si>
  <si>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</si>
  <si>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</si>
  <si>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</si>
  <si>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</si>
  <si>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</si>
  <si>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</si>
  <si>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</si>
  <si>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</si>
  <si>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</si>
  <si>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</si>
  <si>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</si>
  <si>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</si>
  <si>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</si>
  <si>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</si>
  <si>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</si>
  <si>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</si>
  <si>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</si>
  <si>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</si>
  <si>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</si>
  <si>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</si>
  <si>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</si>
  <si>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</si>
  <si>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</si>
  <si>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</si>
  <si>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</si>
  <si>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</si>
  <si>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</si>
  <si>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</si>
  <si>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</si>
  <si>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</si>
  <si>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</si>
  <si>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</si>
  <si>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</si>
  <si>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</si>
  <si>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</si>
  <si>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</si>
  <si>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</si>
  <si>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</si>
  <si>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</si>
  <si>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</si>
  <si>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</si>
  <si>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</si>
  <si>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</si>
  <si>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</si>
  <si>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</si>
  <si>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</si>
  <si>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</si>
  <si>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</si>
  <si>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</si>
  <si>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</si>
  <si>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</si>
  <si>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</si>
  <si>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</si>
  <si>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</si>
  <si>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</si>
  <si>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</si>
  <si>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</si>
  <si>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</si>
  <si>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</si>
  <si>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</si>
  <si>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</si>
  <si>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</si>
  <si>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</si>
  <si>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</si>
  <si>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</si>
  <si>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</si>
  <si>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</si>
  <si>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</si>
  <si>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</si>
  <si>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</si>
  <si>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</si>
  <si>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</si>
  <si>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</si>
  <si>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</si>
  <si>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</si>
  <si>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</si>
  <si>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</si>
  <si>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</si>
  <si>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</si>
  <si>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</si>
  <si>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</si>
  <si>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</si>
  <si>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</si>
  <si>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</si>
  <si>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</si>
  <si>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</si>
  <si>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</si>
  <si>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</si>
  <si>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</si>
  <si>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</si>
  <si>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</si>
  <si>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</si>
  <si>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</si>
  <si>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</si>
  <si>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</si>
  <si>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</si>
  <si>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</si>
  <si>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</si>
  <si>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</si>
  <si>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</si>
  <si>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</si>
  <si>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</si>
  <si>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</si>
  <si>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</si>
  <si>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</si>
  <si>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</si>
  <si>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</si>
  <si>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</si>
  <si>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</si>
  <si>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</si>
  <si>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</si>
  <si>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</si>
  <si>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</si>
  <si>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</si>
  <si>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</si>
  <si>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</si>
  <si>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</si>
  <si>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</si>
  <si>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</si>
  <si>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</si>
  <si>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</si>
  <si>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</si>
  <si>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</si>
  <si>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</si>
  <si>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</si>
  <si>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</si>
  <si>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</si>
  <si>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</si>
  <si>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</si>
  <si>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</si>
  <si>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</si>
  <si>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</si>
  <si>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</si>
  <si>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</si>
  <si>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</si>
  <si>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</si>
  <si>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</si>
  <si>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</si>
  <si>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</si>
  <si>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</si>
  <si>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</si>
  <si>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</si>
  <si>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</si>
  <si>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</si>
  <si>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</si>
  <si>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</si>
  <si>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</si>
  <si>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</si>
  <si>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</si>
  <si>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</si>
  <si>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</si>
  <si>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</si>
  <si>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</si>
  <si>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</si>
  <si>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</si>
  <si>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</si>
  <si>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</si>
  <si>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</si>
  <si>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</si>
  <si>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</si>
  <si>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</si>
  <si>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</si>
  <si>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</si>
  <si>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</si>
  <si>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</si>
  <si>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</si>
  <si>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</si>
  <si>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</si>
  <si>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</si>
  <si>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</si>
  <si>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</si>
  <si>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</si>
  <si>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</si>
  <si>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</si>
  <si>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</si>
  <si>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</si>
  <si>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</si>
  <si>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</si>
  <si>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</si>
  <si>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</si>
  <si>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</si>
  <si>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</si>
  <si>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</si>
  <si>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</si>
  <si>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</si>
  <si>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</si>
  <si>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</si>
  <si>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</si>
  <si>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</si>
  <si>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</si>
  <si>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</si>
  <si>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</si>
  <si>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</si>
  <si>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</si>
  <si>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</si>
  <si>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</si>
  <si>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</si>
  <si>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</si>
  <si>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</si>
  <si>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</si>
  <si>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</si>
  <si>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</si>
  <si>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</si>
  <si>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</si>
  <si>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</si>
  <si>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</si>
  <si>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</si>
  <si>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</si>
  <si>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</si>
  <si>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</si>
  <si>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</si>
  <si>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</si>
  <si>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</si>
  <si>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</si>
  <si>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</si>
  <si>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</si>
  <si>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</si>
  <si>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</si>
  <si>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</si>
  <si>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</si>
  <si>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</si>
  <si>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</si>
  <si>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</si>
  <si>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</si>
  <si>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</si>
  <si>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</si>
  <si>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</si>
  <si>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</si>
  <si>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</si>
  <si>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</si>
  <si>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</si>
  <si>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</si>
  <si>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</si>
  <si>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</si>
  <si>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</si>
  <si>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</si>
  <si>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</si>
  <si>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</si>
  <si>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</si>
  <si>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</si>
  <si>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</si>
  <si>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</si>
  <si>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</si>
  <si>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</si>
  <si>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</si>
  <si>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</si>
  <si>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</si>
  <si>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</si>
  <si>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</si>
  <si>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</si>
  <si>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</si>
  <si>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</si>
  <si>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</si>
  <si>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</si>
  <si>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</si>
  <si>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</si>
  <si>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</si>
  <si>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</si>
  <si>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</si>
  <si>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</si>
  <si>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</si>
  <si>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</si>
  <si>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</si>
  <si>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</si>
  <si>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</si>
  <si>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</si>
  <si>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</si>
  <si>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</si>
  <si>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</si>
  <si>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</si>
  <si>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</si>
  <si>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</si>
  <si>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</si>
  <si>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</si>
  <si>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</si>
  <si>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</si>
  <si>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</si>
  <si>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</si>
  <si>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</si>
  <si>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</si>
  <si>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</si>
  <si>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</si>
  <si>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</si>
  <si>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</si>
  <si>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</si>
  <si>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</si>
  <si>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</si>
  <si>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</si>
  <si>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</si>
  <si>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</si>
  <si>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</si>
  <si>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</si>
  <si>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</si>
  <si>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</si>
  <si>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</si>
  <si>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</si>
  <si>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</si>
  <si>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</si>
  <si>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</si>
  <si>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</si>
  <si>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</si>
  <si>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</si>
  <si>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</si>
  <si>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</si>
  <si>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</si>
  <si>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</si>
  <si>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</si>
  <si>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</si>
  <si>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</si>
  <si>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</si>
  <si>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</si>
  <si>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</si>
  <si>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</si>
  <si>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</si>
  <si>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</si>
  <si>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</si>
  <si>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</si>
  <si>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</si>
  <si>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</si>
  <si>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</si>
  <si>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</si>
  <si>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</si>
  <si>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</si>
  <si>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</si>
  <si>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</si>
  <si>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</si>
  <si>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</si>
  <si>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</si>
  <si>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</si>
  <si>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</si>
  <si>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</si>
  <si>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</si>
  <si>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</si>
  <si>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</si>
  <si>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</si>
  <si>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</si>
  <si>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</si>
  <si>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</si>
  <si>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</si>
  <si>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</si>
  <si>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</si>
  <si>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</si>
  <si>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</si>
  <si>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</si>
  <si>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</si>
  <si>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</si>
  <si>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</si>
  <si>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</si>
  <si>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</si>
  <si>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</si>
  <si>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</si>
  <si>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</si>
  <si>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</si>
  <si>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</si>
  <si>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</si>
  <si>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</si>
  <si>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</si>
  <si>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</si>
  <si>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</si>
  <si>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</si>
  <si>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</si>
  <si>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</si>
  <si>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</si>
  <si>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</si>
  <si>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</si>
  <si>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</si>
  <si>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</si>
  <si>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</si>
  <si>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</si>
  <si>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</si>
  <si>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</si>
  <si>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</si>
  <si>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</si>
  <si>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</si>
  <si>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</si>
  <si>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</si>
  <si>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</si>
  <si>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</si>
  <si>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</si>
  <si>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</si>
  <si>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</si>
  <si>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</si>
  <si>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</si>
  <si>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</si>
  <si>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</si>
  <si>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</si>
  <si>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</si>
  <si>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</si>
  <si>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</si>
  <si>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</si>
  <si>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</si>
  <si>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</si>
  <si>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</si>
  <si>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</si>
  <si>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</si>
  <si>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</si>
  <si>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</si>
  <si>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</si>
  <si>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</si>
  <si>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</si>
  <si>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</si>
  <si>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</si>
  <si>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</si>
  <si>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</si>
  <si>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</si>
  <si>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</si>
  <si>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</si>
  <si>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</si>
  <si>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</si>
  <si>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</si>
  <si>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</si>
  <si>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</si>
  <si>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</si>
  <si>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</si>
  <si>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</si>
  <si>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</si>
  <si>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</si>
  <si>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</si>
  <si>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</si>
  <si>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</si>
  <si>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</si>
  <si>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</si>
  <si>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</si>
  <si>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</si>
  <si>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</si>
  <si>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</si>
  <si>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</si>
  <si>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</si>
  <si>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</si>
  <si>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</si>
  <si>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</si>
  <si>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</si>
  <si>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</si>
  <si>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</si>
  <si>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</si>
  <si>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</si>
  <si>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</si>
  <si>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</si>
  <si>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</si>
  <si>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</si>
  <si>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</si>
  <si>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</si>
  <si>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</si>
  <si>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</si>
  <si>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</si>
  <si>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</si>
  <si>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</si>
  <si>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</si>
  <si>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</si>
  <si>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</si>
  <si>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</si>
  <si>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</si>
  <si>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</si>
  <si>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</si>
  <si>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</si>
  <si>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</si>
  <si>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</si>
  <si>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</si>
  <si>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</si>
  <si>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</si>
  <si>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</si>
  <si>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</si>
  <si>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</si>
  <si>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</si>
  <si>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</si>
  <si>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</si>
  <si>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</si>
  <si>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</si>
  <si>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</si>
  <si>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</si>
  <si>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</si>
  <si>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</si>
  <si>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</si>
  <si>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</si>
  <si>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</si>
  <si>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</si>
  <si>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</si>
  <si>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</si>
  <si>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</si>
  <si>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</si>
  <si>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</si>
  <si>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</si>
  <si>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</si>
  <si>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</si>
  <si>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</si>
  <si>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</si>
  <si>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</si>
  <si>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</si>
  <si>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</si>
  <si>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</si>
  <si>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</si>
  <si>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</si>
  <si>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</si>
  <si>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</si>
  <si>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</si>
  <si>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</si>
  <si>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</si>
  <si>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</si>
  <si>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</si>
  <si>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</si>
  <si>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</si>
  <si>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</si>
  <si>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</si>
  <si>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</si>
  <si>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</si>
  <si>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</si>
  <si>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</si>
  <si>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</si>
  <si>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</si>
  <si>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</si>
  <si>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</si>
  <si>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</si>
  <si>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</si>
  <si>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</si>
  <si>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</si>
  <si>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</si>
  <si>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</si>
  <si>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</si>
  <si>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</si>
  <si>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</si>
  <si>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</si>
  <si>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</si>
  <si>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</si>
  <si>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</si>
  <si>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</si>
  <si>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</si>
  <si>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</si>
  <si>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</si>
  <si>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</si>
  <si>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</si>
  <si>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</si>
  <si>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</si>
  <si>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</si>
  <si>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</si>
  <si>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</si>
  <si>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</si>
  <si>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</si>
  <si>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</si>
  <si>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</si>
  <si>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</si>
  <si>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</si>
  <si>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</si>
  <si>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</si>
  <si>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</si>
  <si>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</si>
  <si>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</si>
  <si>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</si>
  <si>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</si>
  <si>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</si>
  <si>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</si>
  <si>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</si>
  <si>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</si>
  <si>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</si>
  <si>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</si>
  <si>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</si>
  <si>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</si>
  <si>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</si>
  <si>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</si>
  <si>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</si>
  <si>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</si>
  <si>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</si>
  <si>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</si>
  <si>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</si>
  <si>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</si>
  <si>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</si>
  <si>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</si>
  <si>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</si>
  <si>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</si>
  <si>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</si>
  <si>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</si>
  <si>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</si>
  <si>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</si>
  <si>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</si>
  <si>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</si>
  <si>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</si>
  <si>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</si>
  <si>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</si>
  <si>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</si>
  <si>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</si>
  <si>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</si>
  <si>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</si>
  <si>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</si>
  <si>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</si>
  <si>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</si>
  <si>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</si>
  <si>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</si>
  <si>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</si>
  <si>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</si>
  <si>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</si>
  <si>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</si>
  <si>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</si>
  <si>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</si>
  <si>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</si>
  <si>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</si>
  <si>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</si>
  <si>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</si>
  <si>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</si>
  <si>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</si>
  <si>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</si>
  <si>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</si>
  <si>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</si>
  <si>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</si>
  <si>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</si>
  <si>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</si>
  <si>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</si>
  <si>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</si>
  <si>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</si>
  <si>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</si>
  <si>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</si>
  <si>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</si>
  <si>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</si>
  <si>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</si>
  <si>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</si>
  <si>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</si>
  <si>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</si>
  <si>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</si>
  <si>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</si>
  <si>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</si>
  <si>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</si>
  <si>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</si>
  <si>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</si>
  <si>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</si>
  <si>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</si>
  <si>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</si>
  <si>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</si>
  <si>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</si>
  <si>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</si>
  <si>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</si>
  <si>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</si>
  <si>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</si>
  <si>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</si>
  <si>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</si>
  <si>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</si>
  <si>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</si>
  <si>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</si>
  <si>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</si>
  <si>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</si>
  <si>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</si>
  <si>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</si>
  <si>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</si>
  <si>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</si>
  <si>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</si>
  <si>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</si>
  <si>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</si>
  <si>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</si>
  <si>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</si>
  <si>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</si>
  <si>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</si>
  <si>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</si>
  <si>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</si>
  <si>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</si>
  <si>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</si>
  <si>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</si>
  <si>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</si>
  <si>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</si>
  <si>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</si>
  <si>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</si>
  <si>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</si>
  <si>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</si>
  <si>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</si>
  <si>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</si>
  <si>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</si>
  <si>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</si>
  <si>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</si>
  <si>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</si>
  <si>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</si>
  <si>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</si>
  <si>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</si>
  <si>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</si>
  <si>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</si>
  <si>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</si>
  <si>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</si>
  <si>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</si>
  <si>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</si>
  <si>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</si>
  <si>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</si>
  <si>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</si>
  <si>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</si>
  <si>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</si>
  <si>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</si>
  <si>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</si>
  <si>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</si>
  <si>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</si>
  <si>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</si>
  <si>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</si>
  <si>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</si>
  <si>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</si>
  <si>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</si>
  <si>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</si>
  <si>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</si>
  <si>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</si>
  <si>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</si>
  <si>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</si>
  <si>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</si>
  <si>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</si>
  <si>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</si>
  <si>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</si>
  <si>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</si>
  <si>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</si>
  <si>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</si>
  <si>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</si>
  <si>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</si>
  <si>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</si>
  <si>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</si>
  <si>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</si>
  <si>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</si>
  <si>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</si>
  <si>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</si>
  <si>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</si>
  <si>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</si>
  <si>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</si>
  <si>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</si>
  <si>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</si>
  <si>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</si>
  <si>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</si>
  <si>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</si>
  <si>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</si>
  <si>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</si>
  <si>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</si>
  <si>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</si>
  <si>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</si>
  <si>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</si>
  <si>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</si>
  <si>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</si>
  <si>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</si>
  <si>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</si>
  <si>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</si>
  <si>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</si>
  <si>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</si>
  <si>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</si>
  <si>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</si>
  <si>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</si>
  <si>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</si>
  <si>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</si>
  <si>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</si>
  <si>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</si>
  <si>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</si>
  <si>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</si>
  <si>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</si>
  <si>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</si>
  <si>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</si>
  <si>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</si>
  <si>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</si>
  <si>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</si>
  <si>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</si>
  <si>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</si>
  <si>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</si>
  <si>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</si>
  <si>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</si>
  <si>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</si>
  <si>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</si>
  <si>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</si>
  <si>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</si>
  <si>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</si>
  <si>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</si>
  <si>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</si>
  <si>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</si>
  <si>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</si>
  <si>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</si>
  <si>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</si>
  <si>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</si>
  <si>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</si>
  <si>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</si>
  <si>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</si>
  <si>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</si>
  <si>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</si>
  <si>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</si>
  <si>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</si>
  <si>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</si>
  <si>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</si>
  <si>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</si>
  <si>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</si>
  <si>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</si>
  <si>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</si>
  <si>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</si>
  <si>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</si>
  <si>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</si>
  <si>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</si>
  <si>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</si>
  <si>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</si>
  <si>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</si>
  <si>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</si>
  <si>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</si>
  <si>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</si>
  <si>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</si>
  <si>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</si>
  <si>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</si>
  <si>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</si>
  <si>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</si>
  <si>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</si>
  <si>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</si>
  <si>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</si>
  <si>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</si>
  <si>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</si>
  <si>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</si>
  <si>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</si>
  <si>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</si>
  <si>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</si>
  <si>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</si>
  <si>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</si>
  <si>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</si>
  <si>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</si>
  <si>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</si>
  <si>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</si>
  <si>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</si>
  <si>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</si>
  <si>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</si>
  <si>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</si>
  <si>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</si>
  <si>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</si>
  <si>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</si>
  <si>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</si>
  <si>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</si>
  <si>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</si>
  <si>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</si>
  <si>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</si>
  <si>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</si>
  <si>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</si>
  <si>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</si>
  <si>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</si>
  <si>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</si>
  <si>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</si>
  <si>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</si>
  <si>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</si>
  <si>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</si>
  <si>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</si>
  <si>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</si>
  <si>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</si>
  <si>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</si>
  <si>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</si>
  <si>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</si>
  <si>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</si>
  <si>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</si>
  <si>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</si>
  <si>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</si>
  <si>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</si>
  <si>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</si>
  <si>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</si>
  <si>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</si>
  <si>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</si>
  <si>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</si>
  <si>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</si>
  <si>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</si>
  <si>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</si>
  <si>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</si>
  <si>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</si>
  <si>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</si>
  <si>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</si>
  <si>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</si>
  <si>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</si>
  <si>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</si>
  <si>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</si>
  <si>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</si>
  <si>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</si>
  <si>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</si>
  <si>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</si>
  <si>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</si>
  <si>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</si>
  <si>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</si>
  <si>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</si>
  <si>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</si>
  <si>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</si>
  <si>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</si>
  <si>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</si>
  <si>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</si>
  <si>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</si>
  <si>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</si>
  <si>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</si>
  <si>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</si>
  <si>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</si>
  <si>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</si>
  <si>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</si>
  <si>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</si>
  <si>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</si>
  <si>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</si>
  <si>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</si>
  <si>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</si>
  <si>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</si>
  <si>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</si>
  <si>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</si>
  <si>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</si>
  <si>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</si>
  <si>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</si>
  <si>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</si>
  <si>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</si>
  <si>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</si>
  <si>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</si>
  <si>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</si>
  <si>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</si>
  <si>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</si>
  <si>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</si>
  <si>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</si>
  <si>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</si>
  <si>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</si>
  <si>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</si>
  <si>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</si>
  <si>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</si>
  <si>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</si>
  <si>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</si>
  <si>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</si>
  <si>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</si>
  <si>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</si>
  <si>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</si>
  <si>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</si>
  <si>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</si>
  <si>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</si>
  <si>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</si>
  <si>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</si>
  <si>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</si>
  <si>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</si>
  <si>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</si>
  <si>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</si>
  <si>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</si>
  <si>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</si>
  <si>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</si>
  <si>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</si>
  <si>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</si>
  <si>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</si>
  <si>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</si>
  <si>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</si>
  <si>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</si>
  <si>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</si>
  <si>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</si>
  <si>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</si>
  <si>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</si>
  <si>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</si>
  <si>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</si>
  <si>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</si>
  <si>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</si>
  <si>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</si>
  <si>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</si>
  <si>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</si>
  <si>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</si>
  <si>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</si>
  <si>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</si>
  <si>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</si>
  <si>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</si>
  <si>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</si>
  <si>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</si>
  <si>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</si>
  <si>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</si>
  <si>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</si>
  <si>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</si>
  <si>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</si>
  <si>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</si>
  <si>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</si>
  <si>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</si>
  <si>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</si>
  <si>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</si>
  <si>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</si>
  <si>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</si>
  <si>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</si>
  <si>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</si>
  <si>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</si>
  <si>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</si>
  <si>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</si>
  <si>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</si>
  <si>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</si>
  <si>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</si>
  <si>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</si>
  <si>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</si>
  <si>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</si>
  <si>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</si>
  <si>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</si>
  <si>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</si>
  <si>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</si>
  <si>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</si>
  <si>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</si>
  <si>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</si>
  <si>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</si>
  <si>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</si>
  <si>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</si>
  <si>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</si>
  <si>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</si>
  <si>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</si>
  <si>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</si>
  <si>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</si>
  <si>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</si>
  <si>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</si>
  <si>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</si>
  <si>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</si>
  <si>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</si>
  <si>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</si>
  <si>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</si>
  <si>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</si>
  <si>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</si>
  <si>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</si>
  <si>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</si>
  <si>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</si>
  <si>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</si>
  <si>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</si>
  <si>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</si>
  <si>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</si>
  <si>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</si>
  <si>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</si>
  <si>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</si>
  <si>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</si>
  <si>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</si>
  <si>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</si>
  <si>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</si>
  <si>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</si>
  <si>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</si>
  <si>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</si>
  <si>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</si>
  <si>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</si>
  <si>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</si>
  <si>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</si>
  <si>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</si>
  <si>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</si>
  <si>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</si>
  <si>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</si>
  <si>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</si>
  <si>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</si>
  <si>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</si>
  <si>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</si>
  <si>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</si>
  <si>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</si>
  <si>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</si>
  <si>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</si>
  <si>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</si>
  <si>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</si>
  <si>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</si>
  <si>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</si>
  <si>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</si>
  <si>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</si>
  <si>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</si>
  <si>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</si>
  <si>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</si>
  <si>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</si>
  <si>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</si>
  <si>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</si>
  <si>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</si>
  <si>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</si>
  <si>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</si>
  <si>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</si>
  <si>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</si>
  <si>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</si>
  <si>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</si>
  <si>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</si>
  <si>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</si>
  <si>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</si>
  <si>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</si>
  <si>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</si>
  <si>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</si>
  <si>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</si>
  <si>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</si>
  <si>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</si>
  <si>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</si>
  <si>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</si>
  <si>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</si>
  <si>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</si>
  <si>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</si>
  <si>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</si>
  <si>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</si>
  <si>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</si>
  <si>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</si>
  <si>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</si>
  <si>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</si>
  <si>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</si>
  <si>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</si>
  <si>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</si>
  <si>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</si>
  <si>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</si>
  <si>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</si>
  <si>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</si>
  <si>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</si>
  <si>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</si>
  <si>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</si>
  <si>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</si>
  <si>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</si>
  <si>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</si>
  <si>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</si>
  <si>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</si>
  <si>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</si>
  <si>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</si>
  <si>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</si>
  <si>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</si>
  <si>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</si>
  <si>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</si>
  <si>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</si>
  <si>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</si>
  <si>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</si>
  <si>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</si>
  <si>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</si>
  <si>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</si>
  <si>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</si>
  <si>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</si>
  <si>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</si>
  <si>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</si>
  <si>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</si>
  <si>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</si>
  <si>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</si>
  <si>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</si>
  <si>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</si>
  <si>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</si>
  <si>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</si>
  <si>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</si>
  <si>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</si>
  <si>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</si>
  <si>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</si>
  <si>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</si>
  <si>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</si>
  <si>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</si>
  <si>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</si>
  <si>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</si>
  <si>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</si>
  <si>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</si>
  <si>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</si>
  <si>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</si>
  <si>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</si>
  <si>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</si>
  <si>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</si>
  <si>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</si>
  <si>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</si>
  <si>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</si>
  <si>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</si>
  <si>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</si>
  <si>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</si>
  <si>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</si>
  <si>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</si>
  <si>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</si>
  <si>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</si>
  <si>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</si>
  <si>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</si>
  <si>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</si>
  <si>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</si>
  <si>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</si>
  <si>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</si>
  <si>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</si>
  <si>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</si>
  <si>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</si>
  <si>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</si>
  <si>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</si>
  <si>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</si>
  <si>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</si>
  <si>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</si>
  <si>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</si>
  <si>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</si>
  <si>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</si>
  <si>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</si>
  <si>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</si>
  <si>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</si>
  <si>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</si>
  <si>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</si>
  <si>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</si>
  <si>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</si>
  <si>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</si>
  <si>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</si>
  <si>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</si>
  <si>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</si>
  <si>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</si>
  <si>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</si>
  <si>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</si>
  <si>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</si>
  <si>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</si>
  <si>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</si>
  <si>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</si>
  <si>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</si>
  <si>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</si>
  <si>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</si>
  <si>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</si>
  <si>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</si>
  <si>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</si>
  <si>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</si>
  <si>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</si>
  <si>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</si>
  <si>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</si>
  <si>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</si>
  <si>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</si>
  <si>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</si>
  <si>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</si>
  <si>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</si>
  <si>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</si>
  <si>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</si>
  <si>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</si>
  <si>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</si>
  <si>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</si>
  <si>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</si>
  <si>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</si>
  <si>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</si>
  <si>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</si>
  <si>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</si>
  <si>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</si>
  <si>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</si>
  <si>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</si>
  <si>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</si>
  <si>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</si>
  <si>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</si>
  <si>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</si>
  <si>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</si>
  <si>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</si>
  <si>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</si>
  <si>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</si>
  <si>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</si>
  <si>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</si>
  <si>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</si>
  <si>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</si>
  <si>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</si>
  <si>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</si>
  <si>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</si>
  <si>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</si>
  <si>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</si>
  <si>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</si>
  <si>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</si>
  <si>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</si>
  <si>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</si>
  <si>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</si>
  <si>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</si>
  <si>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</si>
  <si>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</si>
  <si>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</si>
  <si>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</si>
  <si>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</si>
  <si>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</si>
  <si>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</si>
  <si>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</si>
  <si>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</si>
  <si>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</si>
  <si>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</si>
  <si>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</si>
  <si>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</si>
  <si>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</si>
  <si>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</si>
  <si>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</si>
  <si>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</si>
  <si>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</si>
  <si>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</si>
  <si>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</si>
  <si>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</si>
  <si>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</si>
  <si>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</si>
  <si>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</si>
  <si>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</si>
  <si>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</si>
  <si>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</si>
  <si>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</si>
  <si>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</si>
  <si>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</si>
  <si>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</si>
  <si>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</si>
  <si>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</si>
  <si>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</si>
  <si>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</si>
  <si>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</si>
  <si>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</si>
  <si>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</si>
  <si>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</si>
  <si>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</si>
  <si>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</si>
  <si>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</si>
  <si>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</si>
  <si>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</si>
  <si>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</si>
  <si>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</si>
  <si>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</si>
  <si>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</si>
  <si>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</si>
  <si>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</si>
  <si>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</si>
  <si>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</si>
  <si>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</si>
  <si>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</si>
  <si>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</si>
  <si>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</si>
  <si>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</si>
  <si>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</si>
  <si>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</si>
  <si>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</si>
  <si>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</si>
  <si>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</si>
  <si>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</si>
  <si>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</si>
  <si>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</si>
  <si>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</si>
  <si>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</si>
  <si>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</si>
  <si>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</si>
  <si>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</si>
  <si>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</si>
  <si>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</si>
  <si>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</si>
  <si>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</si>
  <si>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</si>
  <si>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</si>
  <si>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</si>
  <si>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</si>
  <si>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</si>
  <si>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</si>
  <si>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</si>
  <si>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</si>
  <si>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</si>
  <si>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</si>
  <si>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</si>
  <si>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</si>
  <si>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</si>
  <si>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</si>
  <si>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</si>
  <si>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</si>
  <si>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</si>
  <si>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</si>
  <si>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</si>
  <si>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</si>
  <si>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</si>
  <si>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</si>
  <si>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</si>
  <si>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</si>
  <si>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</si>
  <si>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</si>
  <si>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</si>
  <si>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</si>
  <si>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</si>
  <si>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</si>
  <si>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</si>
  <si>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</si>
  <si>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</si>
  <si>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</si>
  <si>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</si>
  <si>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</si>
  <si>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</si>
  <si>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</si>
  <si>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</si>
  <si>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</si>
  <si>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</si>
  <si>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</si>
  <si>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</si>
  <si>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</si>
  <si>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</si>
  <si>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</si>
  <si>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</si>
  <si>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</si>
  <si>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</si>
  <si>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</si>
  <si>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</si>
  <si>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</si>
  <si>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</si>
  <si>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</si>
  <si>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</si>
  <si>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</si>
  <si>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</si>
  <si>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</si>
  <si>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</si>
  <si>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</si>
  <si>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</si>
  <si>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</si>
  <si>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</si>
  <si>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</si>
  <si>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</si>
  <si>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</si>
  <si>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</si>
  <si>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</si>
  <si>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</si>
  <si>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</si>
  <si>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</si>
  <si>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</si>
  <si>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</si>
  <si>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</si>
  <si>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</si>
  <si>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</si>
  <si>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</si>
  <si>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</si>
  <si>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</si>
  <si>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</si>
  <si>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</si>
  <si>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</si>
  <si>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</si>
  <si>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</si>
  <si>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</si>
  <si>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</si>
  <si>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</si>
  <si>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</si>
  <si>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</si>
  <si>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</si>
  <si>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</si>
  <si>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</si>
  <si>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</si>
  <si>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</si>
  <si>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</si>
  <si>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</si>
  <si>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</si>
  <si>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</si>
  <si>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</si>
  <si>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</si>
  <si>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</si>
  <si>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</si>
  <si>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</si>
  <si>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</si>
  <si>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</si>
  <si>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</si>
  <si>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</si>
  <si>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</si>
  <si>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</si>
  <si>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</si>
  <si>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</si>
  <si>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</si>
  <si>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</si>
  <si>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</si>
  <si>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</si>
  <si>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</si>
  <si>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</si>
  <si>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</si>
  <si>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</si>
  <si>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</si>
  <si>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</si>
  <si>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</si>
  <si>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</si>
  <si>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</si>
  <si>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</si>
  <si>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</si>
  <si>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</si>
  <si>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</si>
  <si>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</si>
  <si>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</si>
  <si>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</si>
  <si>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</si>
  <si>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</si>
  <si>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</si>
  <si>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</si>
  <si>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</si>
  <si>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</si>
  <si>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</si>
  <si>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</si>
  <si>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</si>
  <si>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</si>
  <si>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</si>
  <si>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</si>
  <si>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</si>
  <si>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</si>
  <si>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</si>
  <si>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</si>
  <si>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</si>
  <si>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</si>
  <si>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</si>
  <si>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</si>
  <si>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</si>
  <si>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</si>
  <si>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</si>
  <si>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</si>
  <si>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</si>
  <si>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</si>
  <si>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</si>
  <si>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</si>
  <si>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</si>
  <si>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</si>
  <si>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</si>
  <si>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</si>
  <si>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</si>
  <si>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</si>
  <si>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</si>
  <si>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</si>
  <si>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</si>
  <si>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</si>
  <si>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</si>
  <si>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</si>
  <si>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</si>
  <si>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</si>
  <si>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</si>
  <si>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</si>
  <si>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</si>
  <si>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</si>
  <si>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</si>
  <si>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</si>
  <si>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</si>
  <si>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</si>
  <si>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</si>
  <si>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</si>
  <si>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</si>
  <si>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</si>
  <si>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</si>
  <si>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</si>
  <si>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</si>
  <si>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</si>
  <si>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</si>
  <si>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</si>
  <si>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</si>
  <si>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</si>
  <si>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</si>
  <si>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</si>
  <si>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</si>
  <si>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</si>
  <si>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</si>
  <si>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</si>
  <si>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</si>
  <si>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</si>
  <si>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</si>
  <si>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</si>
  <si>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</si>
  <si>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</si>
  <si>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</si>
  <si>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</si>
  <si>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</si>
  <si>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</si>
  <si>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</si>
  <si>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</si>
  <si>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</si>
  <si>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</si>
  <si>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</si>
  <si>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</si>
  <si>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</si>
  <si>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</si>
  <si>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</si>
  <si>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</si>
  <si>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</si>
  <si>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</si>
  <si>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</si>
  <si>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</si>
  <si>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</si>
  <si>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</si>
  <si>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</si>
  <si>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</si>
  <si>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</si>
  <si>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</si>
  <si>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</si>
  <si>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</si>
  <si>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</si>
  <si>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</si>
  <si>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</si>
  <si>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</si>
  <si>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</si>
  <si>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</si>
  <si>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</si>
  <si>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</si>
  <si>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</si>
  <si>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</si>
  <si>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</si>
  <si>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</si>
  <si>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</si>
  <si>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</si>
  <si>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</si>
  <si>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</si>
  <si>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</si>
  <si>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</si>
  <si>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</si>
  <si>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</si>
  <si>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</si>
  <si>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</si>
  <si>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</si>
  <si>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</si>
  <si>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</si>
  <si>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</si>
  <si>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</si>
  <si>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</si>
  <si>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</si>
  <si>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</si>
  <si>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</si>
  <si>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</si>
  <si>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</si>
  <si>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</si>
  <si>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</si>
  <si>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</si>
  <si>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</si>
  <si>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</si>
  <si>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</si>
  <si>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</si>
  <si>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</si>
  <si>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</si>
  <si>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</si>
  <si>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</si>
  <si>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</si>
  <si>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</si>
  <si>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</si>
  <si>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</si>
  <si>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</si>
  <si>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</si>
  <si>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</si>
  <si>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</si>
  <si>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</si>
  <si>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</si>
  <si>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</si>
  <si>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</si>
  <si>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</si>
  <si>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</si>
  <si>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</si>
  <si>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</si>
  <si>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</si>
  <si>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</si>
  <si>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</si>
  <si>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</si>
  <si>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</si>
  <si>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</si>
  <si>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</si>
  <si>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</si>
  <si>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</si>
  <si>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</si>
  <si>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</si>
  <si>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</si>
  <si>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</si>
  <si>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</si>
  <si>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</si>
  <si>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</si>
  <si>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</si>
  <si>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</si>
  <si>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</si>
  <si>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</si>
  <si>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</si>
  <si>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</si>
  <si>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</si>
  <si>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</si>
  <si>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</si>
  <si>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</si>
  <si>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</si>
  <si>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</si>
  <si>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</si>
  <si>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</si>
  <si>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</si>
  <si>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</si>
  <si>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</si>
  <si>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</si>
  <si>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</si>
  <si>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</si>
  <si>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</si>
  <si>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</si>
  <si>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</si>
  <si>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</si>
  <si>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</si>
  <si>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</si>
  <si>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</si>
  <si>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</si>
  <si>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</si>
  <si>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</si>
  <si>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</si>
  <si>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</si>
  <si>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</si>
  <si>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</si>
  <si>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</si>
  <si>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</si>
  <si>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</si>
  <si>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</si>
  <si>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</si>
  <si>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</si>
  <si>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</si>
  <si>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</si>
  <si>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</si>
  <si>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</si>
  <si>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</si>
  <si>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</si>
  <si>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</si>
  <si>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</si>
  <si>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</si>
  <si>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</si>
  <si>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</si>
  <si>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</si>
  <si>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</si>
  <si>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</si>
  <si>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</si>
  <si>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</si>
  <si>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</si>
  <si>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</si>
  <si>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</si>
  <si>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</si>
  <si>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</si>
  <si>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</si>
  <si>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</si>
  <si>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</si>
  <si>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</si>
  <si>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</si>
  <si>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</si>
  <si>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</si>
  <si>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</si>
  <si>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</si>
  <si>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</si>
  <si>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</si>
  <si>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</si>
  <si>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</si>
  <si>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</si>
  <si>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</si>
  <si>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</si>
  <si>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</si>
  <si>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</si>
  <si>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</si>
  <si>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</si>
  <si>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</si>
  <si>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</si>
  <si>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</si>
  <si>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</si>
  <si>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</si>
  <si>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</si>
  <si>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</si>
  <si>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</si>
  <si>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</si>
  <si>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</si>
  <si>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</si>
  <si>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</si>
  <si>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</si>
  <si>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</si>
  <si>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</si>
  <si>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</si>
  <si>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</si>
  <si>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</si>
  <si>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</si>
  <si>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</si>
  <si>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</si>
  <si>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</si>
  <si>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</si>
  <si>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</si>
  <si>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</si>
  <si>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</si>
  <si>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</si>
  <si>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</si>
  <si>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</si>
  <si>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</si>
  <si>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</si>
  <si>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</si>
  <si>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</si>
  <si>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</si>
  <si>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</si>
  <si>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</si>
  <si>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</si>
  <si>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</si>
  <si>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</si>
  <si>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</si>
  <si>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</si>
  <si>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</si>
  <si>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</si>
  <si>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</si>
  <si>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</si>
  <si>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</si>
  <si>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</si>
  <si>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</si>
  <si>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</si>
  <si>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</si>
  <si>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</si>
  <si>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</si>
  <si>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</si>
  <si>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</si>
  <si>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</si>
  <si>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</si>
  <si>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</si>
  <si>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</si>
  <si>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</si>
  <si>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</si>
  <si>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</si>
  <si>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</si>
  <si>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</si>
  <si>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</si>
  <si>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</si>
  <si>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</si>
  <si>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</si>
  <si>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</si>
  <si>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</si>
  <si>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</si>
  <si>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</si>
  <si>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</si>
  <si>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</si>
  <si>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</si>
  <si>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</si>
  <si>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</si>
  <si>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</si>
  <si>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</si>
  <si>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</si>
  <si>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</si>
  <si>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</si>
  <si>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</si>
  <si>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</si>
  <si>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</si>
  <si>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</si>
  <si>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</si>
  <si>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</si>
  <si>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</si>
  <si>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</si>
  <si>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</si>
  <si>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</si>
  <si>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</si>
  <si>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</si>
  <si>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</si>
  <si>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</si>
  <si>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</si>
  <si>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</si>
  <si>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</si>
  <si>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</si>
  <si>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</si>
  <si>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</si>
  <si>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</si>
  <si>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</si>
  <si>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</si>
  <si>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</si>
  <si>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</si>
  <si>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</si>
  <si>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</si>
  <si>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</si>
  <si>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</si>
  <si>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</si>
  <si>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</si>
  <si>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</si>
  <si>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</si>
  <si>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</si>
  <si>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</si>
  <si>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</si>
  <si>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</si>
  <si>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</si>
  <si>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</si>
  <si>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</si>
  <si>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</si>
  <si>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</si>
  <si>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</si>
  <si>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</si>
  <si>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</si>
  <si>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</si>
  <si>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</si>
  <si>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</si>
  <si>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</si>
  <si>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</si>
  <si>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</si>
  <si>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</si>
  <si>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</si>
  <si>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</si>
  <si>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</si>
  <si>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</si>
  <si>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</si>
  <si>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</si>
  <si>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</si>
  <si>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</si>
  <si>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</si>
  <si>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</si>
  <si>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</si>
  <si>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</si>
  <si>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</si>
  <si>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</si>
  <si>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</si>
  <si>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</si>
  <si>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</si>
  <si>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</si>
  <si>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</si>
  <si>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</si>
  <si>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</si>
  <si>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</si>
  <si>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</si>
  <si>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</si>
  <si>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</si>
  <si>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</si>
  <si>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</si>
  <si>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</si>
  <si>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</si>
  <si>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</si>
  <si>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</si>
  <si>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</si>
  <si>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</si>
  <si>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</si>
  <si>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</si>
  <si>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</si>
  <si>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</si>
  <si>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</si>
  <si>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</si>
  <si>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</si>
  <si>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</si>
  <si>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</si>
  <si>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</si>
  <si>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</si>
  <si>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</si>
  <si>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</si>
  <si>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</si>
  <si>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</si>
  <si>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</si>
  <si>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</si>
  <si>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</si>
  <si>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</si>
  <si>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</si>
  <si>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</si>
  <si>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</si>
  <si>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</si>
  <si>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</si>
  <si>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</si>
  <si>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</si>
  <si>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</si>
  <si>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</si>
  <si>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</si>
  <si>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</si>
  <si>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</si>
  <si>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</si>
  <si>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</si>
  <si>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</si>
  <si>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</si>
  <si>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</si>
  <si>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</si>
  <si>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</si>
  <si>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</si>
  <si>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</si>
  <si>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</si>
  <si>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</si>
  <si>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</si>
  <si>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</si>
  <si>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</si>
  <si>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</si>
  <si>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</si>
  <si>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</si>
  <si>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</si>
  <si>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</si>
  <si>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</si>
  <si>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</si>
  <si>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</si>
  <si>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</si>
  <si>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</si>
  <si>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</si>
  <si>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</si>
  <si>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</si>
  <si>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</si>
  <si>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</si>
  <si>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</si>
  <si>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</si>
  <si>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</si>
  <si>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</si>
  <si>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</si>
  <si>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</si>
  <si>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</si>
  <si>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</si>
  <si>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</si>
  <si>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</si>
  <si>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</si>
  <si>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</si>
  <si>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</si>
  <si>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</si>
  <si>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</si>
  <si>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</si>
  <si>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</si>
  <si>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</si>
  <si>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</si>
  <si>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</si>
  <si>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</si>
  <si>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</si>
  <si>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</si>
  <si>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</si>
  <si>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</si>
  <si>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</si>
  <si>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</si>
  <si>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</si>
  <si>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</si>
  <si>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</si>
  <si>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</si>
  <si>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</si>
  <si>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</si>
  <si>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</si>
  <si>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</si>
  <si>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</si>
  <si>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</si>
  <si>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</si>
  <si>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</si>
  <si>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</si>
  <si>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</si>
  <si>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</si>
  <si>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</si>
  <si>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</si>
  <si>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</si>
  <si>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</si>
  <si>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</si>
  <si>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</si>
  <si>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</si>
  <si>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</si>
  <si>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</si>
  <si>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</si>
  <si>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</si>
  <si>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</si>
  <si>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</si>
  <si>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</si>
  <si>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</si>
  <si>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</si>
  <si>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</si>
  <si>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</si>
  <si>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</si>
  <si>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</si>
  <si>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</si>
  <si>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</si>
  <si>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</si>
  <si>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</si>
  <si>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</si>
  <si>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</si>
  <si>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</si>
  <si>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</si>
  <si>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</si>
  <si>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</si>
  <si>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</si>
  <si>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</si>
  <si>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</si>
  <si>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</si>
  <si>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</si>
  <si>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</si>
  <si>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</si>
  <si>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</si>
  <si>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</si>
  <si>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</si>
  <si>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</si>
  <si>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</si>
  <si>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</si>
  <si>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</si>
  <si>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</si>
  <si>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</si>
  <si>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</si>
  <si>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</si>
  <si>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</si>
  <si>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</si>
  <si>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</si>
  <si>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</si>
  <si>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</si>
  <si>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</si>
  <si>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</si>
  <si>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</si>
  <si>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</si>
  <si>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</si>
  <si>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</si>
  <si>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</si>
  <si>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</si>
  <si>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</si>
  <si>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</si>
  <si>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</si>
  <si>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</si>
  <si>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</si>
  <si>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</si>
  <si>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</si>
  <si>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</si>
  <si>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</si>
  <si>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</si>
  <si>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</si>
  <si>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</si>
  <si>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</si>
  <si>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</si>
  <si>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</si>
  <si>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</si>
  <si>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</si>
  <si>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</si>
  <si>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</si>
  <si>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</si>
  <si>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</si>
  <si>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</si>
  <si>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</si>
  <si>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</si>
  <si>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</si>
  <si>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</si>
  <si>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</si>
  <si>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</si>
  <si>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</si>
  <si>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</si>
  <si>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</si>
  <si>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</si>
  <si>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</si>
  <si>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</si>
  <si>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</si>
  <si>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</si>
  <si>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</si>
  <si>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</si>
  <si>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</si>
  <si>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</si>
  <si>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</si>
  <si>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</si>
  <si>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</si>
  <si>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</si>
  <si>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</si>
  <si>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</si>
  <si>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</si>
  <si>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</si>
  <si>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</si>
  <si>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</si>
  <si>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</si>
  <si>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</si>
  <si>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</si>
  <si>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</si>
  <si>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</si>
  <si>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</si>
  <si>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</si>
  <si>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</si>
  <si>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</si>
  <si>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</si>
  <si>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</si>
  <si>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</si>
  <si>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</si>
  <si>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</si>
  <si>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</si>
  <si>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</si>
  <si>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</si>
  <si>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</si>
  <si>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</si>
  <si>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</si>
  <si>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</si>
  <si>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</si>
  <si>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</si>
  <si>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</si>
  <si>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</si>
  <si>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</si>
  <si>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</si>
  <si>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</si>
  <si>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</si>
  <si>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</si>
  <si>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</si>
  <si>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</si>
  <si>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</si>
  <si>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</si>
  <si>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</si>
  <si>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</si>
  <si>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</si>
  <si>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</si>
  <si>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</si>
  <si>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</si>
  <si>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</si>
  <si>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</si>
  <si>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</si>
  <si>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</si>
  <si>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</si>
  <si>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</si>
  <si>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</si>
  <si>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</si>
  <si>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</si>
  <si>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</si>
  <si>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</si>
  <si>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</si>
  <si>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</si>
  <si>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</si>
  <si>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</si>
  <si>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</si>
  <si>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</si>
  <si>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</si>
  <si>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</si>
  <si>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</si>
  <si>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</si>
  <si>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</si>
  <si>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</si>
  <si>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</si>
  <si>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</si>
  <si>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</si>
  <si>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</si>
  <si>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</si>
  <si>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</si>
  <si>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</si>
  <si>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</si>
  <si>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</si>
  <si>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</si>
  <si>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</si>
  <si>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</si>
  <si>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</si>
  <si>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</si>
  <si>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</si>
  <si>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</si>
  <si>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</si>
  <si>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</si>
  <si>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</si>
  <si>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</si>
  <si>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</si>
  <si>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</si>
  <si>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</si>
  <si>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</si>
  <si>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</si>
  <si>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</si>
  <si>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</si>
  <si>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</si>
  <si>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</si>
  <si>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</si>
  <si>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</si>
  <si>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</si>
  <si>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</si>
  <si>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</si>
  <si>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</si>
  <si>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</si>
  <si>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</si>
  <si>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</si>
  <si>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</si>
  <si>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</si>
  <si>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</si>
  <si>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</si>
  <si>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</si>
  <si>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</si>
  <si>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</si>
  <si>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</si>
  <si>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</si>
  <si>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</si>
  <si>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</si>
  <si>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</si>
  <si>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</si>
  <si>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</si>
  <si>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</si>
  <si>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</si>
  <si>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</si>
  <si>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</si>
  <si>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</si>
  <si>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</si>
  <si>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</si>
  <si>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</si>
  <si>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</si>
  <si>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</si>
  <si>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</si>
  <si>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</si>
  <si>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</si>
  <si>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</si>
  <si>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</si>
  <si>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</si>
  <si>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</si>
  <si>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</si>
  <si>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</si>
  <si>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</si>
  <si>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</si>
  <si>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</si>
  <si>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</si>
  <si>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</si>
  <si>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</si>
  <si>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</si>
  <si>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</si>
  <si>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</si>
  <si>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</si>
  <si>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</si>
  <si>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</si>
  <si>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</si>
  <si>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</si>
  <si>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</si>
  <si>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</si>
  <si>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</si>
  <si>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</si>
  <si>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</si>
  <si>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</si>
  <si>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</si>
  <si>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</si>
  <si>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</si>
  <si>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</si>
  <si>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</si>
  <si>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</si>
  <si>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</si>
  <si>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</si>
  <si>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</si>
  <si>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</si>
  <si>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</si>
  <si>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</si>
  <si>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</si>
  <si>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</si>
  <si>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</si>
  <si>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</si>
  <si>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</si>
  <si>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</si>
  <si>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</si>
  <si>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</si>
  <si>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</si>
  <si>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</si>
  <si>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</si>
  <si>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</si>
  <si>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</si>
  <si>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</si>
  <si>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</si>
  <si>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</si>
  <si>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</si>
  <si>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</si>
  <si>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</si>
  <si>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</si>
  <si>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</si>
  <si>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</si>
  <si>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</si>
  <si>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</si>
  <si>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</si>
  <si>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</si>
  <si>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</si>
  <si>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</si>
  <si>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</si>
  <si>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</si>
  <si>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</si>
  <si>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</si>
  <si>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</si>
  <si>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</si>
  <si>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</si>
  <si>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</si>
  <si>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</si>
  <si>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</si>
  <si>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</si>
  <si>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</si>
  <si>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</si>
  <si>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</si>
  <si>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</si>
  <si>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</si>
  <si>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</si>
  <si>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</si>
  <si>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</si>
  <si>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</si>
  <si>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</si>
  <si>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</si>
  <si>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</si>
  <si>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</si>
  <si>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</si>
  <si>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</si>
  <si>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</si>
  <si>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</si>
  <si>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</si>
  <si>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</si>
  <si>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</si>
  <si>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</si>
  <si>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</si>
  <si>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</si>
  <si>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</si>
  <si>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</si>
  <si>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</si>
  <si>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</si>
  <si>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</si>
  <si>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</si>
  <si>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</si>
  <si>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</si>
  <si>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</si>
  <si>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</si>
  <si>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</si>
  <si>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</si>
  <si>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</si>
  <si>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</si>
  <si>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</si>
  <si>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</si>
  <si>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</si>
  <si>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</si>
  <si>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</si>
  <si>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</si>
  <si>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</si>
  <si>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</si>
  <si>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</si>
  <si>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</si>
  <si>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</si>
  <si>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</si>
  <si>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</si>
  <si>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</si>
  <si>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</si>
  <si>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</si>
  <si>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</si>
  <si>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</si>
  <si>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</si>
  <si>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</si>
  <si>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</si>
  <si>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</si>
  <si>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</si>
  <si>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</si>
  <si>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</si>
  <si>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</si>
  <si>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</si>
  <si>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</si>
  <si>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</si>
  <si>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</si>
  <si>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</si>
  <si>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</si>
  <si>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</si>
  <si>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</si>
  <si>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</si>
  <si>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</si>
  <si>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</si>
  <si>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</si>
  <si>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</si>
  <si>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</si>
  <si>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</si>
  <si>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</si>
  <si>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</si>
  <si>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</si>
  <si>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</si>
  <si>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</si>
  <si>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</si>
  <si>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</si>
  <si>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</si>
  <si>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</si>
  <si>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</si>
  <si>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</si>
  <si>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</si>
  <si>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</si>
  <si>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</si>
  <si>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</si>
  <si>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</si>
  <si>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</si>
  <si>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</si>
  <si>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</si>
  <si>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</si>
  <si>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</si>
  <si>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</si>
  <si>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</si>
  <si>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</si>
  <si>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</si>
  <si>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</si>
  <si>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</si>
  <si>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</si>
  <si>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</si>
  <si>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</si>
  <si>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</si>
  <si>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</si>
  <si>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</si>
  <si>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</si>
  <si>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</si>
  <si>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</si>
  <si>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</si>
  <si>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</si>
  <si>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</si>
  <si>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</si>
  <si>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</si>
  <si>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</si>
  <si>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</si>
  <si>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</si>
  <si>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</si>
  <si>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</si>
  <si>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</si>
  <si>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</si>
  <si>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</si>
  <si>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</si>
  <si>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</si>
  <si>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</si>
  <si>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</si>
  <si>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</si>
  <si>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</si>
  <si>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</si>
  <si>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</si>
  <si>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</si>
  <si>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</si>
  <si>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</si>
  <si>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</si>
  <si>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</si>
  <si>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</si>
  <si>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</si>
  <si>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</si>
  <si>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</si>
  <si>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</si>
  <si>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</si>
  <si>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</si>
  <si>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</si>
  <si>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</si>
  <si>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</si>
  <si>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</si>
  <si>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</si>
  <si>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</si>
  <si>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</si>
  <si>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</si>
  <si>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</si>
  <si>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</si>
  <si>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</si>
  <si>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</si>
  <si>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</si>
  <si>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</si>
  <si>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</si>
  <si>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</si>
  <si>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</si>
  <si>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</si>
  <si>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</si>
  <si>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</si>
  <si>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</si>
  <si>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</si>
  <si>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</si>
  <si>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</si>
  <si>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</si>
  <si>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</si>
  <si>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</si>
  <si>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</si>
  <si>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</si>
  <si>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</si>
  <si>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</si>
  <si>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</si>
  <si>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</si>
  <si>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</si>
  <si>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</si>
  <si>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</si>
  <si>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</si>
  <si>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</si>
  <si>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</si>
  <si>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</si>
  <si>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</si>
  <si>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</si>
  <si>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</si>
  <si>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</si>
  <si>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</si>
  <si>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</si>
  <si>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</si>
  <si>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</si>
  <si>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</si>
  <si>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</si>
  <si>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</si>
  <si>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</si>
  <si>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</si>
  <si>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</si>
  <si>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</si>
  <si>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</si>
  <si>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</si>
  <si>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</si>
  <si>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</si>
  <si>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</si>
  <si>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</si>
  <si>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</si>
  <si>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</si>
  <si>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</si>
  <si>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</si>
  <si>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</si>
  <si>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</si>
  <si>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</si>
  <si>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</si>
  <si>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</si>
  <si>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</si>
  <si>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</si>
  <si>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</si>
  <si>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</si>
  <si>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</si>
  <si>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</si>
  <si>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</si>
  <si>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</si>
  <si>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</si>
  <si>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</si>
  <si>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</si>
  <si>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</si>
  <si>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</si>
  <si>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</si>
  <si>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</si>
  <si>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</si>
  <si>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</si>
  <si>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</si>
  <si>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</si>
  <si>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</si>
  <si>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</si>
  <si>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</si>
  <si>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</si>
  <si>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</si>
  <si>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</si>
  <si>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</si>
  <si>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</si>
  <si>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</si>
  <si>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</si>
  <si>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</si>
  <si>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</si>
  <si>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</si>
  <si>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</si>
  <si>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</si>
  <si>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</si>
  <si>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</si>
  <si>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</si>
  <si>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</si>
  <si>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</si>
  <si>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</si>
  <si>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</si>
  <si>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</si>
  <si>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</si>
  <si>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</si>
  <si>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</si>
  <si>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</si>
  <si>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</si>
  <si>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</si>
  <si>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</si>
  <si>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</si>
  <si>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</si>
  <si>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</si>
  <si>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</si>
  <si>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</si>
  <si>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</si>
  <si>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</si>
  <si>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</si>
  <si>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</si>
  <si>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</si>
  <si>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</si>
  <si>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</si>
  <si>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</si>
  <si>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</si>
  <si>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</si>
  <si>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</si>
  <si>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</si>
  <si>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</si>
  <si>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</si>
  <si>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</si>
  <si>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</si>
  <si>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</si>
  <si>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</si>
  <si>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</si>
  <si>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</si>
  <si>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</si>
  <si>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</si>
  <si>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</si>
  <si>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</si>
  <si>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</si>
  <si>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</si>
  <si>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</si>
  <si>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</si>
  <si>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</si>
  <si>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</si>
  <si>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</si>
  <si>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</si>
  <si>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</si>
  <si>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</si>
  <si>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</si>
  <si>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</si>
  <si>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</si>
  <si>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</si>
  <si>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</si>
  <si>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</si>
  <si>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</si>
  <si>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</si>
  <si>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</si>
  <si>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</si>
  <si>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</si>
  <si>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</si>
  <si>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</si>
  <si>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</si>
  <si>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</si>
  <si>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</si>
  <si>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</si>
  <si>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</si>
  <si>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</si>
  <si>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</si>
  <si>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</si>
  <si>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</si>
  <si>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</si>
  <si>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</si>
  <si>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</si>
  <si>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</si>
  <si>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</si>
  <si>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</si>
  <si>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</si>
  <si>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</si>
  <si>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</si>
  <si>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</si>
  <si>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</si>
  <si>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</si>
  <si>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</si>
  <si>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</si>
  <si>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</si>
  <si>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</si>
  <si>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</si>
  <si>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</si>
  <si>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</si>
  <si>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</si>
  <si>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</si>
  <si>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</si>
  <si>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</si>
  <si>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</si>
  <si>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</si>
  <si>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</si>
  <si>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</si>
  <si>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</si>
  <si>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</si>
  <si>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</si>
  <si>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</si>
  <si>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</si>
  <si>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</si>
  <si>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</si>
  <si>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</si>
  <si>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</si>
  <si>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</si>
  <si>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</si>
  <si>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</si>
  <si>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</si>
  <si>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</si>
  <si>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</si>
  <si>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</si>
  <si>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</si>
  <si>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</si>
  <si>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</si>
  <si>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</si>
  <si>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</si>
  <si>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</si>
  <si>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</si>
  <si>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</si>
  <si>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</si>
  <si>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</si>
  <si>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</si>
  <si>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</si>
  <si>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</si>
  <si>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</si>
  <si>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</si>
  <si>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</si>
  <si>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</si>
  <si>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</si>
  <si>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</si>
  <si>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</si>
  <si>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</si>
  <si>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</si>
  <si>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</si>
  <si>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</si>
  <si>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</si>
  <si>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</si>
  <si>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</si>
  <si>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</si>
  <si>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</si>
  <si>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</si>
  <si>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</si>
  <si>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</si>
  <si>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</si>
  <si>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</si>
  <si>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</si>
  <si>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</si>
  <si>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</si>
  <si>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</si>
  <si>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</si>
  <si>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</si>
  <si>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</si>
  <si>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</si>
  <si>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</si>
  <si>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</si>
  <si>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</si>
  <si>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</si>
  <si>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</si>
  <si>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</si>
  <si>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</si>
  <si>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</si>
  <si>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</si>
  <si>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</si>
  <si>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</si>
  <si>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</si>
  <si>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</si>
  <si>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</si>
  <si>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</si>
  <si>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</si>
  <si>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</si>
  <si>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</si>
  <si>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</si>
  <si>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</si>
  <si>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</si>
  <si>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</si>
  <si>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</si>
  <si>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</si>
  <si>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</si>
  <si>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</si>
  <si>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</si>
  <si>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</si>
  <si>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</si>
  <si>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</si>
  <si>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</si>
  <si>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</si>
  <si>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</si>
  <si>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</si>
  <si>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</si>
  <si>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</si>
  <si>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</si>
  <si>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</si>
  <si>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</si>
  <si>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</si>
  <si>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</si>
  <si>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</si>
  <si>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</si>
  <si>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</si>
  <si>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</si>
  <si>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</si>
  <si>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</si>
  <si>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</si>
  <si>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</si>
  <si>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</si>
  <si>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</si>
  <si>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</si>
  <si>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</si>
  <si>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</si>
  <si>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</si>
  <si>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</si>
  <si>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</si>
  <si>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</si>
  <si>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</si>
  <si>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</si>
  <si>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</si>
  <si>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</si>
  <si>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</si>
  <si>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</si>
  <si>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</si>
  <si>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</si>
  <si>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</si>
  <si>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</si>
  <si>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</si>
  <si>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</si>
  <si>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</si>
  <si>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</si>
  <si>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</si>
  <si>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</si>
  <si>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</si>
  <si>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</si>
  <si>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</si>
  <si>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</si>
  <si>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</si>
  <si>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</si>
  <si>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</si>
  <si>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</si>
  <si>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</si>
  <si>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</si>
  <si>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</si>
  <si>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</si>
  <si>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</si>
  <si>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</si>
  <si>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</si>
  <si>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</si>
  <si>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</si>
  <si>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</si>
  <si>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</si>
  <si>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</si>
  <si>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</si>
  <si>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</si>
  <si>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</si>
  <si>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</si>
  <si>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</si>
  <si>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</si>
  <si>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</si>
  <si>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</si>
  <si>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</si>
  <si>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</si>
  <si>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</si>
  <si>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</si>
  <si>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</si>
  <si>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</si>
  <si>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</si>
  <si>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</si>
  <si>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</si>
  <si>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</si>
  <si>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</si>
  <si>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</si>
  <si>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</si>
  <si>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</si>
  <si>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</si>
  <si>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</si>
  <si>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</si>
  <si>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</si>
  <si>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</si>
  <si>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</si>
  <si>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</si>
  <si>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</si>
  <si>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</si>
  <si>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</si>
  <si>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</si>
  <si>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</si>
  <si>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</si>
  <si>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</si>
  <si>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</si>
  <si>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</si>
  <si>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</si>
  <si>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</si>
  <si>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</si>
  <si>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</si>
  <si>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</si>
  <si>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</si>
  <si>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</si>
  <si>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</si>
  <si>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</si>
  <si>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</si>
  <si>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</si>
  <si>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</si>
  <si>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</si>
  <si>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</si>
  <si>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</si>
  <si>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</si>
  <si>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</si>
  <si>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</si>
  <si>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</si>
  <si>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</si>
  <si>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</si>
  <si>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</si>
  <si>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</si>
  <si>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</si>
  <si>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</si>
  <si>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</si>
  <si>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</si>
  <si>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</si>
  <si>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</si>
  <si>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</si>
  <si>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</si>
  <si>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</si>
  <si>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</si>
  <si>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</si>
  <si>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</si>
  <si>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</si>
  <si>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</si>
  <si>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</si>
  <si>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</si>
  <si>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</si>
  <si>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</si>
  <si>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</si>
  <si>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</si>
  <si>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</si>
  <si>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</si>
  <si>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</si>
  <si>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</si>
  <si>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</si>
  <si>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</si>
  <si>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</si>
  <si>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</si>
  <si>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</si>
  <si>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</si>
  <si>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</si>
  <si>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</si>
  <si>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</si>
  <si>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</si>
  <si>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</si>
  <si>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</si>
  <si>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</si>
  <si>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</si>
  <si>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</si>
  <si>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</si>
  <si>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</si>
  <si>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</si>
  <si>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</si>
  <si>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</si>
  <si>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</si>
  <si>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</si>
  <si>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</si>
  <si>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</si>
  <si>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</si>
  <si>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</si>
  <si>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</si>
  <si>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</si>
  <si>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</si>
  <si>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</si>
  <si>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</si>
  <si>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</si>
  <si>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</si>
  <si>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</si>
  <si>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</si>
  <si>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</si>
  <si>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</si>
  <si>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</si>
  <si>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</si>
  <si>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</si>
  <si>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</si>
  <si>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</si>
  <si>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</si>
  <si>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</si>
  <si>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</si>
  <si>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</si>
  <si>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</si>
  <si>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</si>
  <si>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</si>
  <si>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</si>
  <si>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</si>
  <si>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</si>
  <si>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</si>
  <si>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</si>
  <si>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</si>
  <si>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</si>
  <si>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</si>
  <si>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</si>
  <si>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</si>
  <si>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</si>
  <si>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</si>
  <si>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</si>
  <si>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</si>
  <si>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</si>
  <si>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</si>
  <si>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</si>
  <si>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</si>
  <si>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</si>
  <si>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</si>
  <si>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</si>
  <si>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</si>
  <si>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</si>
  <si>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</si>
  <si>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</si>
  <si>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</si>
  <si>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</si>
  <si>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</si>
  <si>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</si>
  <si>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</si>
  <si>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</si>
  <si>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</si>
  <si>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</si>
  <si>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</si>
  <si>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</si>
  <si>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</si>
  <si>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</si>
  <si>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</si>
  <si>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</si>
  <si>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</si>
  <si>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</si>
  <si>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</si>
  <si>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</si>
  <si>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</si>
  <si>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</si>
  <si>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</si>
  <si>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</si>
  <si>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</si>
  <si>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</si>
  <si>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</si>
  <si>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</si>
  <si>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</si>
  <si>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</si>
  <si>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</si>
  <si>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</si>
  <si>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</si>
  <si>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</si>
  <si>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</si>
  <si>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</si>
  <si>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</si>
  <si>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</si>
  <si>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</si>
  <si>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</si>
  <si>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</si>
  <si>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</si>
  <si>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</si>
  <si>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</si>
  <si>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</si>
  <si>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</si>
  <si>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</si>
  <si>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</si>
  <si>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</si>
  <si>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</si>
  <si>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</si>
  <si>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</si>
  <si>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</si>
  <si>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</si>
  <si>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</si>
  <si>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</si>
  <si>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</si>
  <si>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</si>
  <si>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</si>
  <si>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</si>
  <si>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</si>
  <si>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</si>
  <si>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</si>
  <si>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</si>
  <si>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</si>
  <si>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</si>
  <si>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</si>
  <si>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</si>
  <si>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</si>
  <si>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</si>
  <si>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</si>
  <si>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</si>
  <si>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</si>
  <si>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</si>
  <si>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</si>
  <si>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</si>
  <si>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</si>
  <si>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</si>
  <si>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</si>
  <si>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</si>
  <si>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</si>
  <si>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</si>
  <si>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</si>
  <si>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</si>
  <si>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</si>
  <si>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</si>
  <si>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</si>
  <si>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</si>
  <si>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</si>
  <si>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</si>
  <si>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</si>
  <si>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</si>
  <si>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</si>
  <si>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</si>
  <si>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</si>
  <si>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</si>
  <si>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</si>
  <si>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</si>
  <si>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</si>
  <si>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</si>
  <si>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</si>
  <si>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</si>
  <si>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</si>
  <si>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</si>
  <si>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</si>
  <si>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</si>
  <si>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</si>
  <si>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</si>
  <si>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</si>
  <si>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</si>
  <si>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</si>
  <si>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</si>
  <si>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</si>
  <si>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</si>
  <si>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</si>
  <si>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</si>
  <si>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</si>
  <si>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</si>
  <si>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</si>
  <si>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</si>
  <si>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</si>
  <si>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</si>
  <si>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</si>
  <si>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</si>
  <si>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</si>
  <si>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</si>
  <si>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</si>
  <si>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</si>
  <si>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</si>
  <si>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</si>
  <si>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</si>
  <si>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</si>
  <si>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</si>
  <si>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</si>
  <si>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</si>
  <si>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</si>
  <si>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</si>
  <si>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</si>
  <si>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</si>
  <si>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</si>
  <si>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</si>
  <si>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</si>
  <si>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</si>
  <si>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</si>
  <si>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</si>
  <si>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</si>
  <si>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</si>
  <si>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</si>
  <si>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</si>
  <si>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</si>
  <si>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</si>
  <si>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</si>
  <si>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</si>
  <si>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</si>
  <si>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</si>
  <si>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</si>
  <si>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</si>
  <si>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</si>
  <si>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</si>
  <si>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</si>
  <si>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</si>
  <si>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</si>
  <si>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</si>
  <si>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</si>
  <si>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</si>
  <si>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</si>
  <si>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</si>
  <si>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</si>
  <si>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</si>
  <si>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</si>
  <si>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</si>
  <si>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</si>
  <si>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</si>
  <si>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</si>
  <si>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</si>
  <si>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</si>
  <si>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</si>
  <si>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</si>
  <si>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</si>
  <si>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</si>
  <si>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</si>
  <si>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</si>
  <si>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</si>
  <si>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</si>
  <si>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</si>
  <si>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</si>
  <si>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</si>
  <si>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</si>
  <si>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</si>
  <si>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</si>
  <si>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</si>
  <si>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</si>
  <si>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</si>
  <si>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</si>
  <si>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</si>
  <si>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</si>
  <si>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</si>
  <si>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</si>
  <si>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</si>
  <si>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</si>
  <si>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</si>
  <si>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</si>
  <si>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</si>
  <si>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</si>
  <si>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</si>
  <si>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</si>
  <si>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</si>
  <si>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</si>
  <si>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</si>
  <si>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</si>
  <si>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</si>
  <si>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</si>
  <si>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</si>
  <si>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</si>
  <si>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</si>
  <si>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</si>
  <si>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</si>
  <si>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</si>
  <si>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</si>
  <si>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</si>
  <si>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</si>
  <si>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</si>
  <si>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</si>
  <si>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</si>
  <si>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</si>
  <si>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</si>
  <si>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</si>
  <si>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</si>
  <si>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</si>
  <si>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</si>
  <si>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</si>
  <si>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</si>
  <si>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</si>
  <si>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</si>
  <si>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</si>
  <si>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</si>
  <si>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</si>
  <si>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</si>
  <si>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</si>
  <si>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</si>
  <si>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</si>
  <si>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</si>
  <si>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</si>
  <si>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</si>
  <si>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</si>
  <si>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</si>
  <si>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</si>
  <si>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</si>
  <si>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</si>
  <si>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</si>
  <si>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</si>
  <si>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</si>
  <si>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</si>
  <si>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</si>
  <si>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</si>
  <si>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</si>
  <si>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</si>
  <si>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</si>
  <si>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</si>
  <si>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</si>
  <si>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</si>
  <si>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</si>
  <si>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</si>
  <si>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</si>
  <si>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</si>
  <si>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</si>
  <si>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</si>
  <si>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</si>
  <si>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</si>
  <si>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</si>
  <si>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</si>
  <si>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</si>
  <si>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</si>
  <si>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</si>
  <si>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</si>
  <si>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</si>
  <si>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</si>
  <si>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</si>
  <si>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</si>
  <si>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</si>
  <si>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</si>
  <si>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</si>
  <si>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</si>
  <si>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</si>
  <si>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</si>
  <si>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</si>
  <si>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</si>
  <si>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</si>
  <si>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</si>
  <si>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</si>
  <si>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</si>
  <si>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</si>
  <si>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</si>
  <si>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</si>
  <si>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</si>
  <si>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</si>
  <si>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</si>
  <si>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</si>
  <si>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</si>
  <si>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</si>
  <si>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</si>
  <si>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</si>
  <si>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</si>
  <si>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</si>
  <si>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</si>
  <si>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</si>
  <si>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</si>
  <si>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</si>
  <si>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</si>
  <si>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</si>
  <si>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</si>
  <si>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</si>
  <si>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</si>
  <si>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</si>
  <si>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</si>
  <si>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</si>
  <si>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</si>
  <si>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</si>
  <si>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</si>
  <si>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</si>
  <si>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</si>
  <si>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</si>
  <si>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</si>
  <si>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</si>
  <si>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</si>
  <si>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</si>
  <si>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</si>
  <si>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</si>
  <si>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</si>
  <si>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</si>
  <si>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</si>
  <si>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</si>
  <si>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</si>
  <si>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</si>
  <si>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</si>
  <si>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</si>
  <si>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</si>
  <si>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</si>
  <si>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</si>
  <si>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</si>
  <si>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</si>
  <si>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</si>
  <si>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</si>
  <si>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</si>
  <si>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</si>
  <si>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</si>
  <si>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</si>
  <si>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</si>
  <si>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</si>
  <si>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</si>
  <si>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</si>
  <si>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</si>
  <si>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</si>
  <si>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</si>
  <si>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</si>
  <si>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</si>
  <si>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</si>
  <si>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</si>
  <si>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</si>
  <si>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</si>
  <si>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</si>
  <si>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</si>
  <si>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</si>
  <si>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</si>
  <si>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</si>
  <si>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</si>
  <si>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</si>
  <si>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</si>
  <si>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</si>
  <si>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</si>
  <si>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</si>
  <si>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</si>
  <si>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</si>
  <si>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</si>
  <si>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</si>
  <si>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</si>
  <si>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</si>
  <si>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</si>
  <si>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</si>
  <si>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</si>
  <si>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</si>
  <si>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</si>
  <si>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</si>
  <si>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</si>
  <si>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</si>
  <si>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</si>
  <si>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</si>
  <si>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</si>
  <si>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</si>
  <si>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</si>
  <si>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</si>
  <si>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</si>
  <si>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</si>
  <si>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</si>
  <si>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</si>
  <si>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</si>
  <si>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</si>
  <si>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</si>
  <si>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</si>
  <si>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</si>
  <si>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</si>
  <si>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</si>
  <si>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</si>
  <si>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</si>
  <si>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</si>
  <si>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</si>
  <si>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</si>
  <si>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</si>
  <si>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</si>
  <si>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</si>
  <si>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</si>
  <si>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</si>
  <si>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</si>
  <si>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</si>
  <si>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</si>
  <si>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</si>
  <si>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</si>
  <si>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</si>
  <si>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</si>
  <si>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</si>
  <si>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</si>
  <si>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</si>
  <si>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</si>
  <si>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</si>
  <si>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</si>
  <si>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</si>
  <si>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</si>
  <si>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</si>
  <si>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</si>
  <si>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</si>
  <si>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</si>
  <si>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</si>
  <si>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</si>
  <si>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</si>
  <si>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</si>
  <si>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</si>
  <si>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</si>
  <si>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</si>
  <si>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</si>
  <si>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</si>
  <si>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</si>
  <si>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</si>
  <si>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</si>
  <si>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</si>
  <si>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</si>
  <si>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</si>
  <si>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</si>
  <si>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</si>
  <si>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</si>
  <si>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</si>
  <si>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</si>
  <si>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</si>
  <si>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</si>
  <si>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</si>
  <si>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</si>
  <si>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</si>
  <si>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</si>
  <si>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</si>
  <si>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</si>
  <si>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</si>
  <si>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</si>
  <si>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</si>
  <si>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</si>
  <si>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</si>
  <si>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</si>
  <si>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</si>
  <si>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</si>
  <si>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</si>
  <si>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</si>
  <si>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</si>
  <si>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</si>
  <si>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</si>
  <si>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</si>
  <si>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</si>
  <si>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</si>
  <si>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</si>
  <si>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</si>
  <si>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</si>
  <si>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</si>
  <si>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</si>
  <si>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</si>
  <si>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</si>
  <si>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</si>
  <si>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</si>
  <si>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</si>
  <si>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</si>
  <si>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</si>
  <si>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</si>
  <si>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</si>
  <si>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</si>
  <si>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</si>
  <si>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</si>
  <si>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</si>
  <si>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</si>
  <si>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</si>
  <si>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</si>
  <si>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</si>
  <si>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</si>
  <si>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</si>
  <si>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</si>
  <si>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</si>
  <si>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</si>
  <si>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</si>
  <si>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</si>
  <si>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</si>
  <si>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</si>
  <si>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</si>
  <si>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</si>
  <si>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</si>
  <si>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</si>
  <si>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</si>
  <si>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</si>
  <si>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</si>
  <si>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</si>
  <si>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</si>
  <si>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</si>
  <si>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</si>
  <si>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</si>
  <si>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</si>
  <si>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</si>
  <si>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</si>
  <si>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</si>
  <si>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</si>
  <si>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</si>
  <si>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</si>
  <si>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</si>
  <si>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</si>
  <si>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</si>
  <si>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</si>
  <si>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</si>
  <si>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</si>
  <si>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</si>
  <si>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</si>
  <si>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</si>
  <si>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</si>
  <si>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</si>
  <si>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</si>
  <si>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</si>
  <si>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</si>
  <si>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</si>
  <si>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</si>
  <si>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</si>
  <si>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</si>
  <si>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</si>
  <si>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</si>
  <si>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</si>
  <si>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</si>
  <si>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</si>
  <si>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</si>
  <si>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</si>
  <si>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</si>
  <si>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</si>
  <si>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</si>
  <si>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</si>
  <si>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</si>
  <si>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</si>
  <si>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</si>
  <si>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</si>
  <si>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</si>
  <si>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</si>
  <si>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</si>
  <si>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</si>
  <si>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</si>
  <si>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</si>
  <si>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</si>
  <si>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</si>
  <si>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</si>
  <si>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</si>
  <si>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</si>
  <si>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</si>
  <si>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</si>
  <si>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</si>
  <si>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</si>
  <si>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</si>
  <si>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</si>
  <si>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</si>
  <si>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</si>
  <si>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</si>
  <si>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</si>
  <si>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</si>
  <si>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</si>
  <si>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</si>
  <si>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</si>
  <si>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</si>
  <si>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</si>
  <si>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</si>
  <si>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</si>
  <si>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</si>
  <si>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</si>
  <si>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</si>
  <si>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</si>
  <si>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</si>
  <si>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</si>
  <si>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</si>
  <si>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</si>
  <si>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</si>
  <si>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</si>
  <si>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</si>
  <si>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</si>
  <si>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</si>
  <si>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</si>
  <si>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</si>
  <si>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</si>
  <si>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</si>
  <si>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</si>
  <si>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</si>
  <si>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</si>
  <si>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</si>
  <si>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</si>
  <si>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</si>
  <si>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</si>
  <si>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</si>
  <si>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</si>
  <si>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</si>
  <si>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</si>
  <si>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</si>
  <si>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</si>
  <si>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</si>
  <si>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</si>
  <si>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</si>
  <si>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</si>
  <si>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</si>
  <si>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</si>
  <si>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</si>
  <si>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</si>
  <si>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</si>
  <si>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</si>
  <si>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</si>
  <si>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</si>
  <si>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</si>
  <si>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</si>
  <si>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</si>
  <si>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</si>
  <si>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</si>
  <si>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</si>
  <si>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</si>
  <si>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</si>
  <si>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</si>
  <si>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</si>
  <si>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</si>
  <si>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</si>
  <si>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</si>
  <si>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</si>
  <si>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</si>
  <si>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</si>
  <si>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</si>
  <si>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</si>
  <si>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</si>
  <si>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</si>
  <si>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</si>
  <si>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</si>
  <si>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</si>
  <si>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</si>
  <si>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</si>
  <si>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</si>
  <si>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</si>
  <si>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</si>
  <si>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</si>
  <si>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</si>
  <si>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</si>
  <si>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</si>
  <si>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</si>
  <si>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</si>
  <si>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</si>
  <si>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</si>
  <si>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</si>
  <si>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</si>
  <si>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</si>
  <si>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</si>
  <si>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</si>
  <si>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</si>
  <si>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</si>
  <si>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</si>
  <si>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</si>
  <si>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</si>
  <si>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</si>
  <si>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</si>
  <si>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</si>
  <si>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</si>
  <si>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</si>
  <si>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</si>
  <si>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</si>
  <si>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</si>
  <si>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</si>
  <si>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</si>
  <si>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</si>
  <si>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</si>
  <si>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</si>
  <si>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</si>
  <si>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</si>
  <si>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</si>
  <si>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</si>
  <si>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</si>
  <si>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</si>
  <si>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</si>
  <si>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</si>
  <si>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</si>
  <si>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</si>
  <si>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</si>
  <si>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</si>
  <si>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</si>
  <si>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</si>
  <si>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</si>
  <si>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</si>
  <si>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</si>
  <si>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</si>
  <si>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</si>
  <si>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</si>
  <si>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</si>
  <si>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</si>
  <si>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</si>
  <si>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</si>
  <si>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</si>
  <si>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</si>
  <si>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</si>
  <si>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</si>
  <si>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</si>
  <si>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</si>
  <si>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</si>
  <si>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</si>
  <si>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</si>
  <si>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</si>
  <si>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</si>
  <si>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</si>
  <si>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</si>
  <si>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</si>
  <si>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</si>
  <si>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</si>
  <si>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</si>
  <si>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</si>
  <si>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</si>
  <si>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</si>
  <si>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</si>
  <si>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</si>
  <si>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</si>
  <si>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</si>
  <si>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</si>
  <si>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</si>
  <si>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</si>
  <si>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</si>
  <si>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</si>
  <si>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</si>
  <si>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</si>
  <si>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</si>
  <si>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</si>
  <si>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</si>
  <si>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</si>
  <si>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</si>
  <si>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</si>
  <si>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</si>
  <si>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</si>
  <si>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</si>
  <si>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</si>
  <si>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</si>
  <si>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</si>
  <si>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</si>
  <si>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</si>
  <si>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</si>
  <si>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</si>
  <si>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</si>
  <si>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</si>
  <si>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</si>
  <si>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</si>
  <si>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</si>
  <si>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</si>
  <si>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</si>
  <si>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</si>
  <si>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</si>
  <si>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</si>
  <si>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</si>
  <si>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</si>
  <si>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</si>
  <si>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</si>
  <si>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</si>
  <si>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</si>
  <si>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</si>
  <si>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</si>
  <si>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</si>
  <si>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</si>
  <si>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</si>
  <si>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</si>
  <si>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</si>
  <si>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</si>
  <si>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</si>
  <si>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</si>
  <si>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</si>
  <si>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</si>
  <si>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</si>
  <si>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</si>
  <si>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</si>
  <si>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</si>
  <si>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</si>
  <si>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</si>
  <si>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</si>
  <si>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</si>
  <si>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</si>
  <si>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</si>
  <si>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</si>
  <si>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</si>
  <si>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</si>
  <si>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</si>
  <si>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</si>
  <si>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</si>
  <si>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</si>
  <si>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</si>
  <si>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</si>
  <si>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</si>
  <si>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</si>
  <si>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</si>
  <si>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</si>
  <si>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</si>
  <si>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</si>
  <si>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</si>
  <si>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</si>
  <si>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</si>
  <si>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</si>
  <si>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</si>
  <si>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</si>
  <si>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</si>
  <si>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</si>
  <si>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</si>
  <si>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</si>
  <si>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</si>
  <si>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</si>
  <si>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</si>
  <si>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</si>
  <si>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</si>
  <si>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</si>
  <si>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</si>
  <si>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</si>
  <si>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</si>
  <si>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</si>
  <si>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</si>
  <si>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</si>
  <si>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</si>
  <si>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</si>
  <si>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</si>
  <si>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</si>
  <si>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</si>
  <si>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</si>
  <si>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</si>
  <si>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</si>
  <si>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</si>
  <si>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</si>
  <si>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</si>
  <si>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</si>
  <si>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</si>
  <si>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</si>
  <si>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</si>
  <si>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</si>
  <si>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</si>
  <si>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</si>
  <si>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</si>
  <si>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</si>
  <si>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</si>
  <si>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</si>
  <si>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</si>
  <si>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</si>
  <si>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</si>
  <si>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</si>
  <si>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</si>
  <si>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</si>
  <si>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</si>
  <si>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</si>
  <si>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</si>
  <si>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</si>
  <si>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</si>
  <si>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</si>
  <si>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</si>
  <si>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</si>
  <si>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</si>
  <si>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</si>
  <si>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</si>
  <si>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</si>
  <si>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</si>
  <si>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</si>
  <si>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</si>
  <si>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</si>
  <si>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</si>
  <si>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</si>
  <si>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</si>
  <si>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</si>
  <si>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</si>
  <si>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</si>
  <si>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</si>
  <si>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</si>
  <si>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</si>
  <si>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</si>
  <si>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</si>
  <si>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</si>
  <si>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</si>
  <si>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</si>
  <si>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</si>
  <si>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</si>
  <si>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</si>
  <si>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</si>
  <si>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</si>
  <si>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</si>
  <si>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</si>
  <si>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</si>
  <si>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</si>
  <si>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</si>
  <si>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</si>
  <si>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</si>
  <si>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</si>
  <si>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</si>
  <si>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</si>
  <si>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</si>
  <si>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</si>
  <si>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</si>
  <si>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</si>
  <si>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</si>
  <si>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</si>
  <si>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</si>
  <si>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</si>
  <si>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</si>
  <si>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</si>
  <si>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</si>
  <si>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</si>
  <si>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</si>
  <si>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</si>
  <si>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</si>
  <si>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</si>
  <si>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</si>
  <si>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</si>
  <si>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</si>
  <si>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</si>
  <si>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</si>
  <si>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</si>
  <si>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</si>
  <si>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</si>
  <si>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</si>
  <si>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</si>
  <si>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</si>
  <si>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</si>
  <si>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</si>
  <si>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</si>
  <si>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</si>
  <si>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</si>
  <si>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</si>
  <si>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</si>
  <si>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</si>
  <si>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</si>
  <si>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</si>
  <si>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</si>
  <si>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</si>
  <si>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</si>
  <si>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</si>
  <si>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</si>
  <si>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</si>
  <si>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</si>
  <si>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</si>
  <si>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</si>
  <si>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</si>
  <si>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</si>
  <si>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</si>
  <si>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</si>
  <si>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</si>
  <si>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</si>
  <si>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</si>
  <si>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</si>
  <si>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</si>
  <si>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</si>
  <si>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</si>
  <si>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</si>
  <si>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</si>
  <si>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</si>
  <si>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</si>
  <si>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</si>
  <si>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</si>
  <si>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</si>
  <si>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</si>
  <si>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</si>
  <si>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</si>
  <si>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</si>
  <si>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</si>
  <si>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</si>
  <si>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</si>
  <si>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</si>
  <si>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</si>
  <si>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</si>
  <si>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</si>
  <si>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</si>
  <si>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</si>
  <si>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</si>
  <si>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</si>
  <si>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</si>
  <si>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</si>
  <si>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</si>
  <si>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</si>
  <si>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</si>
  <si>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</si>
  <si>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</si>
  <si>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</si>
  <si>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</si>
  <si>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</si>
  <si>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</si>
  <si>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</si>
  <si>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</si>
  <si>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</si>
  <si>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</si>
  <si>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</si>
  <si>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</si>
  <si>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</si>
  <si>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</si>
  <si>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</si>
  <si>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</si>
  <si>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</si>
  <si>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</si>
  <si>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</si>
  <si>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</si>
  <si>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</si>
  <si>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</si>
  <si>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</si>
  <si>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</si>
  <si>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</si>
  <si>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</si>
  <si>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</si>
  <si>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</si>
  <si>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</si>
  <si>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</si>
  <si>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</si>
  <si>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</si>
  <si>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</si>
  <si>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</si>
  <si>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</si>
  <si>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</si>
  <si>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</si>
  <si>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</si>
  <si>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</si>
  <si>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</si>
  <si>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</si>
  <si>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</si>
  <si>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</si>
  <si>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</si>
  <si>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</si>
  <si>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</si>
  <si>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</si>
  <si>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</si>
  <si>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</si>
  <si>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</si>
  <si>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</si>
  <si>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</si>
  <si>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</si>
  <si>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</si>
  <si>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</si>
  <si>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</si>
  <si>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</si>
  <si>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</si>
  <si>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</si>
  <si>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</si>
  <si>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</si>
  <si>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</si>
  <si>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</si>
  <si>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</si>
  <si>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</si>
  <si>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</si>
  <si>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</si>
  <si>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</si>
  <si>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</si>
  <si>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</si>
  <si>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</si>
  <si>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</si>
  <si>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</si>
  <si>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</si>
  <si>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</si>
  <si>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</si>
  <si>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</si>
  <si>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</si>
  <si>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</si>
  <si>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</si>
  <si>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</si>
  <si>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</si>
  <si>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</si>
  <si>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</si>
  <si>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</si>
  <si>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</si>
  <si>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</si>
  <si>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</si>
  <si>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</si>
  <si>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</si>
  <si>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</si>
  <si>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</si>
  <si>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</si>
  <si>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</si>
  <si>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</si>
  <si>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</si>
  <si>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</si>
  <si>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</si>
  <si>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</si>
  <si>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</si>
  <si>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</si>
  <si>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</si>
  <si>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</si>
  <si>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</si>
  <si>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</si>
  <si>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</si>
  <si>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</si>
  <si>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</si>
  <si>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</si>
  <si>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</si>
  <si>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</si>
  <si>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</si>
  <si>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</si>
  <si>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</si>
  <si>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</si>
  <si>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</si>
  <si>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</si>
  <si>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</si>
  <si>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</si>
  <si>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</si>
  <si>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</si>
  <si>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</si>
  <si>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</si>
  <si>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</si>
  <si>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</si>
  <si>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</si>
  <si>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</si>
  <si>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</si>
  <si>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</si>
  <si>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</si>
  <si>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</si>
  <si>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</si>
  <si>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</si>
  <si>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</si>
  <si>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</si>
  <si>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</si>
  <si>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</si>
  <si>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</si>
  <si>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</si>
  <si>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</si>
  <si>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</si>
  <si>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</si>
  <si>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</si>
  <si>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</si>
  <si>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</si>
  <si>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</si>
  <si>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</si>
  <si>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</si>
  <si>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</si>
  <si>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</si>
  <si>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</si>
  <si>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</si>
  <si>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</si>
  <si>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</si>
  <si>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</si>
  <si>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</si>
  <si>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</si>
  <si>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</si>
  <si>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</si>
  <si>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</si>
  <si>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</si>
  <si>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</si>
  <si>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</si>
  <si>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</si>
  <si>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</si>
  <si>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</si>
  <si>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</si>
  <si>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</si>
  <si>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</si>
  <si>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</si>
  <si>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</si>
  <si>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</si>
  <si>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</si>
  <si>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</si>
  <si>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</si>
  <si>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</si>
  <si>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</si>
  <si>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</si>
  <si>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</si>
  <si>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</si>
  <si>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</si>
  <si>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</si>
  <si>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</si>
  <si>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</si>
  <si>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</si>
  <si>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</si>
  <si>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</si>
  <si>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</si>
  <si>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</si>
  <si>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</si>
  <si>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</si>
  <si>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</si>
  <si>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</si>
  <si>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</si>
  <si>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</si>
  <si>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</si>
  <si>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</si>
  <si>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</si>
  <si>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</si>
  <si>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</si>
  <si>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</si>
  <si>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</si>
  <si>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</si>
  <si>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</si>
  <si>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</si>
  <si>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</si>
  <si>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</si>
  <si>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</si>
  <si>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</si>
  <si>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</si>
  <si>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</si>
  <si>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</si>
  <si>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</si>
  <si>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</si>
  <si>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</si>
  <si>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</si>
  <si>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</si>
  <si>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</si>
  <si>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</si>
  <si>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</si>
  <si>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</si>
  <si>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</si>
  <si>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</si>
  <si>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</si>
  <si>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</si>
  <si>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</si>
  <si>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</si>
  <si>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</si>
  <si>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</si>
  <si>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</si>
  <si>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</si>
  <si>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</si>
  <si>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</si>
  <si>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</si>
  <si>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</si>
  <si>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</si>
  <si>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</si>
  <si>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</si>
  <si>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</si>
  <si>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</si>
  <si>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</si>
  <si>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</si>
  <si>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</si>
  <si>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</si>
  <si>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</si>
  <si>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</si>
  <si>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</si>
  <si>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</si>
  <si>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</si>
  <si>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</si>
  <si>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</si>
  <si>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</si>
  <si>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</si>
  <si>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</si>
  <si>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</si>
  <si>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</si>
  <si>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</si>
  <si>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</si>
  <si>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</si>
  <si>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</si>
  <si>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</si>
  <si>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</si>
  <si>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</si>
  <si>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</si>
  <si>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</si>
  <si>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</si>
  <si>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</si>
  <si>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</si>
  <si>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</si>
  <si>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</si>
  <si>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</si>
  <si>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</si>
  <si>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</si>
  <si>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</si>
  <si>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</si>
  <si>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</si>
  <si>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</si>
  <si>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</si>
  <si>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</si>
  <si>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</si>
  <si>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</si>
  <si>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</si>
  <si>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</si>
  <si>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</si>
  <si>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</si>
  <si>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</si>
  <si>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</si>
  <si>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</si>
  <si>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</si>
  <si>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</si>
  <si>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</si>
  <si>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</si>
  <si>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</si>
  <si>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</si>
  <si>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</si>
  <si>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</si>
  <si>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</si>
  <si>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</si>
  <si>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</si>
  <si>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</si>
  <si>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</si>
  <si>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</si>
  <si>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</si>
  <si>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</si>
  <si>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</si>
  <si>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</si>
  <si>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</si>
  <si>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</si>
  <si>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</si>
  <si>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</si>
  <si>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</si>
  <si>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</si>
  <si>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</si>
  <si>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</si>
  <si>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</si>
  <si>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</si>
  <si>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</si>
  <si>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</si>
  <si>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</si>
  <si>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</si>
  <si>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</si>
  <si>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</si>
  <si>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</si>
  <si>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</si>
  <si>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</si>
  <si>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</si>
  <si>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</si>
  <si>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</si>
  <si>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</si>
  <si>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</si>
  <si>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</si>
  <si>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</si>
  <si>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</si>
  <si>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</si>
  <si>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</si>
  <si>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</si>
  <si>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</si>
  <si>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</si>
  <si>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</si>
  <si>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</si>
  <si>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</si>
  <si>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</si>
  <si>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</si>
  <si>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</si>
  <si>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</si>
  <si>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</si>
  <si>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</si>
  <si>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</si>
  <si>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</si>
  <si>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</si>
  <si>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</si>
  <si>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</si>
  <si>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</si>
  <si>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</si>
  <si>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</si>
  <si>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</si>
  <si>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</si>
  <si>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</si>
  <si>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</si>
  <si>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</si>
  <si>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</si>
  <si>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</si>
  <si>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</si>
  <si>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</si>
  <si>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</si>
  <si>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</si>
  <si>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</si>
  <si>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</si>
  <si>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</si>
  <si>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</si>
  <si>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</si>
  <si>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</si>
  <si>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</si>
  <si>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</si>
  <si>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</si>
  <si>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</si>
  <si>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</si>
  <si>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</si>
  <si>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</si>
  <si>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</si>
  <si>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</si>
  <si>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</si>
  <si>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</si>
  <si>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</si>
  <si>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</si>
  <si>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</si>
  <si>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</si>
  <si>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</si>
  <si>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</si>
  <si>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</si>
  <si>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</si>
  <si>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</si>
  <si>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</si>
  <si>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</si>
  <si>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</si>
  <si>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</si>
  <si>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</si>
  <si>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</si>
  <si>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</si>
  <si>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</si>
  <si>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</si>
  <si>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</si>
  <si>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</si>
  <si>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</si>
  <si>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</si>
  <si>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</si>
  <si>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</si>
  <si>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</si>
  <si>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</si>
  <si>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</si>
  <si>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</si>
  <si>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</si>
  <si>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</si>
  <si>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</si>
  <si>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</si>
  <si>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</si>
  <si>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</si>
  <si>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</si>
  <si>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</si>
  <si>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</si>
  <si>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</si>
  <si>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</si>
  <si>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</si>
  <si>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</si>
  <si>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</si>
  <si>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</si>
  <si>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</si>
  <si>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</si>
  <si>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</si>
  <si>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</si>
  <si>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</si>
  <si>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</si>
  <si>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</si>
  <si>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</si>
  <si>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</si>
  <si>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</si>
  <si>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</si>
  <si>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</si>
  <si>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</si>
  <si>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</si>
  <si>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</si>
  <si>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</si>
  <si>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</si>
  <si>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</si>
  <si>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</si>
  <si>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</si>
  <si>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</si>
  <si>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</si>
  <si>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</si>
  <si>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</si>
  <si>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</si>
  <si>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</si>
  <si>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</si>
  <si>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</si>
  <si>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</si>
  <si>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</si>
  <si>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</si>
  <si>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</si>
  <si>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</si>
  <si>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</si>
  <si>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</si>
  <si>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</si>
  <si>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</si>
  <si>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</si>
  <si>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</si>
  <si>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</si>
  <si>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</si>
  <si>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</si>
  <si>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</si>
  <si>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</si>
  <si>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</si>
  <si>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</si>
  <si>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</si>
  <si>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</si>
  <si>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</si>
  <si>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</si>
  <si>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</si>
  <si>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</si>
  <si>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</si>
  <si>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</si>
  <si>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</si>
  <si>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</si>
  <si>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</si>
  <si>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</si>
  <si>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</si>
  <si>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</si>
  <si>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</si>
  <si>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</si>
  <si>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</si>
  <si>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</si>
  <si>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</si>
  <si>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</si>
  <si>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</si>
  <si>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</si>
  <si>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</si>
  <si>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</si>
  <si>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</si>
  <si>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</si>
  <si>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</si>
  <si>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</si>
  <si>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</si>
  <si>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</si>
  <si>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</si>
  <si>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</si>
  <si>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</si>
  <si>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</si>
  <si>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</si>
  <si>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</si>
  <si>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</si>
  <si>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</si>
  <si>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</si>
  <si>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</si>
  <si>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</si>
  <si>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</si>
  <si>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</si>
  <si>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</si>
  <si>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</si>
  <si>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</si>
  <si>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</si>
  <si>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</si>
  <si>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</si>
  <si>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</si>
  <si>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</si>
  <si>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</si>
  <si>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</si>
  <si>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</si>
  <si>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</si>
  <si>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</si>
  <si>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</si>
  <si>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</si>
  <si>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</si>
  <si>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</si>
  <si>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</si>
  <si>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</si>
  <si>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</si>
  <si>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</si>
  <si>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</si>
  <si>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</si>
  <si>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</si>
  <si>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</si>
  <si>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</si>
  <si>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</si>
  <si>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</si>
  <si>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</si>
  <si>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</si>
  <si>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</si>
  <si>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</si>
  <si>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</si>
  <si>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</si>
  <si>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</si>
  <si>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</si>
  <si>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</si>
  <si>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</si>
  <si>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</si>
  <si>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</si>
  <si>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</si>
  <si>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</si>
  <si>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</si>
  <si>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</si>
  <si>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</si>
  <si>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</si>
  <si>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</si>
  <si>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</si>
  <si>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</si>
  <si>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</si>
  <si>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</si>
  <si>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</si>
  <si>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</si>
  <si>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</si>
  <si>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</si>
  <si>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</si>
  <si>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</si>
  <si>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</si>
  <si>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</si>
  <si>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</si>
  <si>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</si>
  <si>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</si>
  <si>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</si>
  <si>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</si>
  <si>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</si>
  <si>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</si>
  <si>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</si>
  <si>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</si>
  <si>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</si>
  <si>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</si>
  <si>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</si>
  <si>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</si>
  <si>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</si>
  <si>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</si>
  <si>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</si>
  <si>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</si>
  <si>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</si>
  <si>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</si>
  <si>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</si>
  <si>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</si>
  <si>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</si>
  <si>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</si>
  <si>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</si>
  <si>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</si>
  <si>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</si>
  <si>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</si>
  <si>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</si>
  <si>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</si>
  <si>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</si>
  <si>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</si>
  <si>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</si>
  <si>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</si>
  <si>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</si>
  <si>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</si>
  <si>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</si>
  <si>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</si>
  <si>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</si>
  <si>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</si>
  <si>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</si>
  <si>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</si>
  <si>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</si>
  <si>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</si>
  <si>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</si>
  <si>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</si>
  <si>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</si>
  <si>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</si>
  <si>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</si>
  <si>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</si>
  <si>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</si>
  <si>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</si>
  <si>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</si>
  <si>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</si>
  <si>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</si>
  <si>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</si>
  <si>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</si>
  <si>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</si>
  <si>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</si>
  <si>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</si>
  <si>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</si>
  <si>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</si>
  <si>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</si>
  <si>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</si>
  <si>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</si>
  <si>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</si>
  <si>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</si>
  <si>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</si>
  <si>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</si>
  <si>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</si>
  <si>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</si>
  <si>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</si>
  <si>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</si>
  <si>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</si>
  <si>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</si>
  <si>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</si>
  <si>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</si>
  <si>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</si>
  <si>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</si>
  <si>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</si>
  <si>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</si>
  <si>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</si>
  <si>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</si>
  <si>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</si>
  <si>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</si>
  <si>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</si>
  <si>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</si>
  <si>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</si>
  <si>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</si>
  <si>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</si>
  <si>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</si>
  <si>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</si>
  <si>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</si>
  <si>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</si>
  <si>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</si>
  <si>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</si>
  <si>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</si>
  <si>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</si>
  <si>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</si>
  <si>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</si>
  <si>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</si>
  <si>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</si>
  <si>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</si>
  <si>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</si>
  <si>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</si>
  <si>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</si>
  <si>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</si>
  <si>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</si>
  <si>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</si>
  <si>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</si>
  <si>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</si>
  <si>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</si>
  <si>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</si>
  <si>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</si>
  <si>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</si>
  <si>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</si>
  <si>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</si>
  <si>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</si>
  <si>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</si>
  <si>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</si>
  <si>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</si>
  <si>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</si>
  <si>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</si>
  <si>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</si>
  <si>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</si>
  <si>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</si>
  <si>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</si>
  <si>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</si>
  <si>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</si>
  <si>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</si>
  <si>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</si>
  <si>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</si>
  <si>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</si>
  <si>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</si>
  <si>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</si>
  <si>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</si>
  <si>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</si>
  <si>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</si>
  <si>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</si>
  <si>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</si>
  <si>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</si>
  <si>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</si>
  <si>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</si>
  <si>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</si>
  <si>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</si>
  <si>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</si>
  <si>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</si>
  <si>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</si>
  <si>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</si>
  <si>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</si>
  <si>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</si>
  <si>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</si>
  <si>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</si>
  <si>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</si>
  <si>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</si>
  <si>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</si>
  <si>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</si>
  <si>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</si>
  <si>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</si>
  <si>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</si>
  <si>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</si>
  <si>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</si>
  <si>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</si>
  <si>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</si>
  <si>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</si>
  <si>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</si>
  <si>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</si>
  <si>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</si>
  <si>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</si>
  <si>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</si>
  <si>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</si>
  <si>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</si>
  <si>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</si>
  <si>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</si>
  <si>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</si>
  <si>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</si>
  <si>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</si>
  <si>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</si>
  <si>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</si>
  <si>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</si>
  <si>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</si>
  <si>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</si>
  <si>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</si>
  <si>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</si>
  <si>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</si>
  <si>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</si>
  <si>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</si>
  <si>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</si>
  <si>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</si>
  <si>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</si>
  <si>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</si>
  <si>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</si>
  <si>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</si>
  <si>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</si>
  <si>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</si>
  <si>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</si>
  <si>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</si>
  <si>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</si>
  <si>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</si>
  <si>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</si>
  <si>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</si>
  <si>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</si>
  <si>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</si>
  <si>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</si>
  <si>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</si>
  <si>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</si>
  <si>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</si>
  <si>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</si>
  <si>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</si>
  <si>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</si>
  <si>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</si>
  <si>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</si>
  <si>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</si>
  <si>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</si>
  <si>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</si>
  <si>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</si>
  <si>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</si>
  <si>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</si>
  <si>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</si>
  <si>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</si>
  <si>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</si>
  <si>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</si>
  <si>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</si>
  <si>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</si>
  <si>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</si>
  <si>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</si>
  <si>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</si>
  <si>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</si>
  <si>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</si>
  <si>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</si>
  <si>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</si>
  <si>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</si>
  <si>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</si>
  <si>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</si>
  <si>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</si>
  <si>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</si>
  <si>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</si>
  <si>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</si>
  <si>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</si>
  <si>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</si>
  <si>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</si>
  <si>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</si>
  <si>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</si>
  <si>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</si>
  <si>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</si>
  <si>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</si>
  <si>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</si>
  <si>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</si>
  <si>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</si>
  <si>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</si>
  <si>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</si>
  <si>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</si>
  <si>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</si>
  <si>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</si>
  <si>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</si>
  <si>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</si>
  <si>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</si>
  <si>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</si>
  <si>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</si>
  <si>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</si>
  <si>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</si>
  <si>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</si>
  <si>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</si>
  <si>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</si>
  <si>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</si>
  <si>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</si>
  <si>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</si>
  <si>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</si>
  <si>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</si>
  <si>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</si>
  <si>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</si>
  <si>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</si>
  <si>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</si>
  <si>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</si>
  <si>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</si>
  <si>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</si>
  <si>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</si>
  <si>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</si>
  <si>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</si>
  <si>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</si>
  <si>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</si>
  <si>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</si>
  <si>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</si>
  <si>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</si>
  <si>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</si>
  <si>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</si>
  <si>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</si>
  <si>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</si>
  <si>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</si>
  <si>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</si>
  <si>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</si>
  <si>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</si>
  <si>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</si>
  <si>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</si>
  <si>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</si>
  <si>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</si>
  <si>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</si>
  <si>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</si>
  <si>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</si>
  <si>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</si>
  <si>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</si>
  <si>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</si>
  <si>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</si>
  <si>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</si>
  <si>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</si>
  <si>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</si>
  <si>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</si>
  <si>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</si>
  <si>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</si>
  <si>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</si>
  <si>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</si>
  <si>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</si>
  <si>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</si>
  <si>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</si>
  <si>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</si>
  <si>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</si>
  <si>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</si>
  <si>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</si>
  <si>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</si>
  <si>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</si>
  <si>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</si>
  <si>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</si>
  <si>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</si>
  <si>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</si>
  <si>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</si>
  <si>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</si>
  <si>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</si>
  <si>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</si>
  <si>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</si>
  <si>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</si>
  <si>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</si>
  <si>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</si>
  <si>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</si>
  <si>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</si>
  <si>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</si>
  <si>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</si>
  <si>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</si>
  <si>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</si>
  <si>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</si>
  <si>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</si>
  <si>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</si>
  <si>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</si>
  <si>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</si>
  <si>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</si>
  <si>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</si>
  <si>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</si>
  <si>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</si>
  <si>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</si>
  <si>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</si>
  <si>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</si>
  <si>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</si>
  <si>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</si>
  <si>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</si>
  <si>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</si>
  <si>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</si>
  <si>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</si>
  <si>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</si>
  <si>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</si>
  <si>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</si>
  <si>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</si>
  <si>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</si>
  <si>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</si>
  <si>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</si>
  <si>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</si>
  <si>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</si>
  <si>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</si>
  <si>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</si>
  <si>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</si>
  <si>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</si>
  <si>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</si>
  <si>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</si>
  <si>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</si>
  <si>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</si>
  <si>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</si>
  <si>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</si>
  <si>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</si>
  <si>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</si>
  <si>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</si>
  <si>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</si>
  <si>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</si>
  <si>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</si>
  <si>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</si>
  <si>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</si>
  <si>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</si>
  <si>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</si>
  <si>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</si>
  <si>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</si>
  <si>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</si>
  <si>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</si>
  <si>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</si>
  <si>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</si>
  <si>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</si>
  <si>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</si>
  <si>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</si>
  <si>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</si>
  <si>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</si>
  <si>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</si>
  <si>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</si>
  <si>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</si>
  <si>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</si>
  <si>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</si>
  <si>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</si>
  <si>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</si>
  <si>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</si>
  <si>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</si>
  <si>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</si>
  <si>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</si>
  <si>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</si>
  <si>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</si>
  <si>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</si>
  <si>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</si>
  <si>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</si>
  <si>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</si>
  <si>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</si>
  <si>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</si>
  <si>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</si>
  <si>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</si>
  <si>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</si>
  <si>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</si>
  <si>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</si>
  <si>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</si>
  <si>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</si>
  <si>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</si>
  <si>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</si>
  <si>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</si>
  <si>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</si>
  <si>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</si>
  <si>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</si>
  <si>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</si>
  <si>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</si>
  <si>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</si>
  <si>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</si>
  <si>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</si>
  <si>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</si>
  <si>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</si>
  <si>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</si>
  <si>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</si>
  <si>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</si>
  <si>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</si>
  <si>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</si>
  <si>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</si>
  <si>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</si>
  <si>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</si>
  <si>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</si>
  <si>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</si>
  <si>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</si>
  <si>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</si>
  <si>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</si>
  <si>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</si>
  <si>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</si>
  <si>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</si>
  <si>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</si>
  <si>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</si>
  <si>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</si>
  <si>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</si>
  <si>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</si>
  <si>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</si>
  <si>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</si>
  <si>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</si>
  <si>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</si>
  <si>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</si>
  <si>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</si>
  <si>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</si>
  <si>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</si>
  <si>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</si>
  <si>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</si>
  <si>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</si>
  <si>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</si>
  <si>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</si>
  <si>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</si>
  <si>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</si>
  <si>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</si>
  <si>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</si>
  <si>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</si>
  <si>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</si>
  <si>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</si>
  <si>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</si>
  <si>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</si>
  <si>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</si>
  <si>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</si>
  <si>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</si>
  <si>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</si>
  <si>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</si>
  <si>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</si>
  <si>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</si>
  <si>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</si>
  <si>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</si>
  <si>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</si>
  <si>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</si>
  <si>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</si>
  <si>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</si>
  <si>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</si>
  <si>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</si>
  <si>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</si>
  <si>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</si>
  <si>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</si>
  <si>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</si>
  <si>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</si>
  <si>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</si>
  <si>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</si>
  <si>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</si>
  <si>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</si>
  <si>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</si>
  <si>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</si>
  <si>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</si>
  <si>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</si>
  <si>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</si>
  <si>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</si>
  <si>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</si>
  <si>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</si>
  <si>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</si>
  <si>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</si>
  <si>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</si>
  <si>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</si>
  <si>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</si>
  <si>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</si>
  <si>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</si>
  <si>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</si>
  <si>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</si>
  <si>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</si>
  <si>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</si>
  <si>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</si>
  <si>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</si>
  <si>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</si>
  <si>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</si>
  <si>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</si>
  <si>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</si>
  <si>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</si>
  <si>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</si>
  <si>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</si>
  <si>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</si>
  <si>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</si>
  <si>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</si>
  <si>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</si>
  <si>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</si>
  <si>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</si>
  <si>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</si>
  <si>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</si>
  <si>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</si>
  <si>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</si>
  <si>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</si>
  <si>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</si>
  <si>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</si>
  <si>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</si>
  <si>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</si>
  <si>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</si>
  <si>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</si>
  <si>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</si>
  <si>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</si>
  <si>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</si>
  <si>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</si>
  <si>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</si>
  <si>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</si>
  <si>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</si>
  <si>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</si>
  <si>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</si>
  <si>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</si>
  <si>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</si>
  <si>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</si>
  <si>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</si>
  <si>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</si>
  <si>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</si>
  <si>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</si>
  <si>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</si>
  <si>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</si>
  <si>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</si>
  <si>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</si>
  <si>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</si>
  <si>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</si>
  <si>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</si>
  <si>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</si>
  <si>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</si>
  <si>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</si>
  <si>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</si>
  <si>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</si>
  <si>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</si>
  <si>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</si>
  <si>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</si>
  <si>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</si>
  <si>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</si>
  <si>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</si>
  <si>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</si>
  <si>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</si>
  <si>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</si>
  <si>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</si>
  <si>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</si>
  <si>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</si>
  <si>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</si>
  <si>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</si>
  <si>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</si>
  <si>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</si>
  <si>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</si>
  <si>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</si>
  <si>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</si>
  <si>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</si>
  <si>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</si>
  <si>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</si>
  <si>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</si>
  <si>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</si>
  <si>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</si>
  <si>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</si>
  <si>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</si>
  <si>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</si>
  <si>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</si>
  <si>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</si>
  <si>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</si>
  <si>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</si>
  <si>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</si>
  <si>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</si>
  <si>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</si>
  <si>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</si>
  <si>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</si>
  <si>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</si>
  <si>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</si>
  <si>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</si>
  <si>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</si>
  <si>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</si>
  <si>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</si>
  <si>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</si>
  <si>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</si>
  <si>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</si>
  <si>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</si>
  <si>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</si>
  <si>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</si>
  <si>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</si>
  <si>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</si>
  <si>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</si>
  <si>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</si>
  <si>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</si>
  <si>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</si>
  <si>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</si>
  <si>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</si>
  <si>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</si>
  <si>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</si>
  <si>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</si>
  <si>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</si>
  <si>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</si>
  <si>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</si>
  <si>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</si>
  <si>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</si>
  <si>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</si>
  <si>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</si>
  <si>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</si>
  <si>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</si>
  <si>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</si>
  <si>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</si>
  <si>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</si>
  <si>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</si>
  <si>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</si>
  <si>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</si>
  <si>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</si>
  <si>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</si>
  <si>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</si>
  <si>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</si>
  <si>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</si>
  <si>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</si>
  <si>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</si>
  <si>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</si>
  <si>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</si>
  <si>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</si>
  <si>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</si>
  <si>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</si>
  <si>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</si>
  <si>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</si>
  <si>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</si>
  <si>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</si>
  <si>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</si>
  <si>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</si>
  <si>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</si>
  <si>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</si>
  <si>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</si>
  <si>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</si>
  <si>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</si>
  <si>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</si>
  <si>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</si>
  <si>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</si>
  <si>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</si>
  <si>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</si>
  <si>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</si>
  <si>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</si>
  <si>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</si>
  <si>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</si>
  <si>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</si>
  <si>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</si>
  <si>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</si>
  <si>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</si>
  <si>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</si>
  <si>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</si>
  <si>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</si>
  <si>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</si>
  <si>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</si>
  <si>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</si>
  <si>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</si>
  <si>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</si>
  <si>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</si>
  <si>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</si>
  <si>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</si>
  <si>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</si>
  <si>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</si>
  <si>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</si>
  <si>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</si>
  <si>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</si>
  <si>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</si>
  <si>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</si>
  <si>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</si>
  <si>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</si>
  <si>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</si>
  <si>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</si>
  <si>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</si>
  <si>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</si>
  <si>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</si>
  <si>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</si>
  <si>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</si>
  <si>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</si>
  <si>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</si>
  <si>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</si>
  <si>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</si>
  <si>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</si>
  <si>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</si>
  <si>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</si>
  <si>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</si>
  <si>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</si>
  <si>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</si>
  <si>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</si>
  <si>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</si>
  <si>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</si>
  <si>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</si>
  <si>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</si>
  <si>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</si>
  <si>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</si>
  <si>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</si>
  <si>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</si>
  <si>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</si>
  <si>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</si>
  <si>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</si>
  <si>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</si>
  <si>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</si>
  <si>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</si>
  <si>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</si>
  <si>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</si>
  <si>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</si>
  <si>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</si>
  <si>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</si>
  <si>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</si>
  <si>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</si>
  <si>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</si>
  <si>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</si>
  <si>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</si>
  <si>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</si>
  <si>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</si>
  <si>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</si>
  <si>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</si>
  <si>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</si>
  <si>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</si>
  <si>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</si>
  <si>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</si>
  <si>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</si>
  <si>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</si>
  <si>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</si>
  <si>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</si>
  <si>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</si>
  <si>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</si>
  <si>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</si>
  <si>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</si>
  <si>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</si>
  <si>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</si>
  <si>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</si>
  <si>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</si>
  <si>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</si>
  <si>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</si>
  <si>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</si>
  <si>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</si>
  <si>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</si>
  <si>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</si>
  <si>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</si>
  <si>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</si>
  <si>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</si>
  <si>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</si>
  <si>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</si>
  <si>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</si>
  <si>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</si>
  <si>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</si>
  <si>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</si>
  <si>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</si>
  <si>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</si>
  <si>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</si>
  <si>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</si>
  <si>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</si>
  <si>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</si>
  <si>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</si>
  <si>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</si>
  <si>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</si>
  <si>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</si>
  <si>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</si>
  <si>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</si>
  <si>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</si>
  <si>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</si>
  <si>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</si>
  <si>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</si>
  <si>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</si>
  <si>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</si>
  <si>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</si>
  <si>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</si>
  <si>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</si>
  <si>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</si>
  <si>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</si>
  <si>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</si>
  <si>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</si>
  <si>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</si>
  <si>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</si>
  <si>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</si>
  <si>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</si>
  <si>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</si>
  <si>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</si>
  <si>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</si>
  <si>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</si>
  <si>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</si>
  <si>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</si>
  <si>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</si>
  <si>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</si>
  <si>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</si>
  <si>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</si>
  <si>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</si>
  <si>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</si>
  <si>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</si>
  <si>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</si>
  <si>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</si>
  <si>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</si>
  <si>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</si>
  <si>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</si>
  <si>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</si>
  <si>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</si>
  <si>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</si>
  <si>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</si>
  <si>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</si>
  <si>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</si>
  <si>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</si>
  <si>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</si>
  <si>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</si>
  <si>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</si>
  <si>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</si>
  <si>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</si>
  <si>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</si>
  <si>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</si>
  <si>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</si>
  <si>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</si>
  <si>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</si>
  <si>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</si>
  <si>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</si>
  <si>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</si>
  <si>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</si>
  <si>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</si>
  <si>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</si>
  <si>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</si>
  <si>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</si>
  <si>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</si>
  <si>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</si>
  <si>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</si>
  <si>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</si>
  <si>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</si>
  <si>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</si>
  <si>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</si>
  <si>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</si>
  <si>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</si>
  <si>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</si>
  <si>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</si>
  <si>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</si>
  <si>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</si>
  <si>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</si>
  <si>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</si>
  <si>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</si>
  <si>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</si>
  <si>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</si>
  <si>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</si>
  <si>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</si>
  <si>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</si>
  <si>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</si>
  <si>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</si>
  <si>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</si>
  <si>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</si>
  <si>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</si>
  <si>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</si>
  <si>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</si>
  <si>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</si>
  <si>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</si>
  <si>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</si>
  <si>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</si>
  <si>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</si>
  <si>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</si>
  <si>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</si>
  <si>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</si>
  <si>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</si>
  <si>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</si>
  <si>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</si>
  <si>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</si>
  <si>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</si>
  <si>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</si>
  <si>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</si>
  <si>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</si>
  <si>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</si>
  <si>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</si>
  <si>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</si>
  <si>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</si>
  <si>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</si>
  <si>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</si>
  <si>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</si>
  <si>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</si>
  <si>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</si>
  <si>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</si>
  <si>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</si>
  <si>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</si>
  <si>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</si>
  <si>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</si>
  <si>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</si>
  <si>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</si>
  <si>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</si>
  <si>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</si>
  <si>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</si>
  <si>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</si>
  <si>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</si>
  <si>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</si>
  <si>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</si>
  <si>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</si>
  <si>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</si>
  <si>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</si>
  <si>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</si>
  <si>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</si>
  <si>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</si>
  <si>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</si>
  <si>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</si>
  <si>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</si>
  <si>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</si>
  <si>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</si>
  <si>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</si>
  <si>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</si>
  <si>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</si>
  <si>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</si>
  <si>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</si>
  <si>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</si>
  <si>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</si>
  <si>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</si>
  <si>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</si>
  <si>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</si>
  <si>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</si>
  <si>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</si>
  <si>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</si>
  <si>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</si>
  <si>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</si>
  <si>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</si>
  <si>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</si>
  <si>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</si>
  <si>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</si>
  <si>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</si>
  <si>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</si>
  <si>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</si>
  <si>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</si>
  <si>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</si>
  <si>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</si>
  <si>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</si>
  <si>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</si>
  <si>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</si>
  <si>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</si>
  <si>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</si>
  <si>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</si>
  <si>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</si>
  <si>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</si>
  <si>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</si>
  <si>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</si>
  <si>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</si>
  <si>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</si>
  <si>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</si>
  <si>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</si>
  <si>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</si>
  <si>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</si>
  <si>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</si>
  <si>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</si>
  <si>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</si>
  <si>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</si>
  <si>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</si>
  <si>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</si>
  <si>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</si>
  <si>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</si>
  <si>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</si>
  <si>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</si>
  <si>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</si>
  <si>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</si>
  <si>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</si>
  <si>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</si>
  <si>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</si>
  <si>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</si>
  <si>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</si>
  <si>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</si>
  <si>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</si>
  <si>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</si>
  <si>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</si>
  <si>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</si>
  <si>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</si>
  <si>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</si>
  <si>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</si>
  <si>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</si>
  <si>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</si>
  <si>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</si>
  <si>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</si>
  <si>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</si>
  <si>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</si>
  <si>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</si>
  <si>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</si>
  <si>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</si>
  <si>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</si>
  <si>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</si>
  <si>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</si>
  <si>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</si>
  <si>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</si>
  <si>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</si>
  <si>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</si>
  <si>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</si>
  <si>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</si>
  <si>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</si>
  <si>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</si>
  <si>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</si>
  <si>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</si>
  <si>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</si>
  <si>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</si>
  <si>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</si>
  <si>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</si>
  <si>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</si>
  <si>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</si>
  <si>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</si>
  <si>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</si>
  <si>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</si>
  <si>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</si>
  <si>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</si>
  <si>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</si>
  <si>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</si>
  <si>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</si>
  <si>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</si>
  <si>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</si>
  <si>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</si>
  <si>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</si>
  <si>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</si>
  <si>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</si>
  <si>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</si>
  <si>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</si>
  <si>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</si>
  <si>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</si>
  <si>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</si>
  <si>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</si>
  <si>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</si>
  <si>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</si>
  <si>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</si>
  <si>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</si>
  <si>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</si>
  <si>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</si>
  <si>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</si>
  <si>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</si>
  <si>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</si>
  <si>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</si>
  <si>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</si>
  <si>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</si>
  <si>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</si>
  <si>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</si>
  <si>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</si>
  <si>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</si>
  <si>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</si>
  <si>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</si>
  <si>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</si>
  <si>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</si>
  <si>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</si>
  <si>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</si>
  <si>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</si>
  <si>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</si>
  <si>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</si>
  <si>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</si>
  <si>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</si>
  <si>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</si>
  <si>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</si>
  <si>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</si>
  <si>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</si>
  <si>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</si>
  <si>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</si>
  <si>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</si>
  <si>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</si>
  <si>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</si>
  <si>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</si>
  <si>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</si>
  <si>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</si>
  <si>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</si>
  <si>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</si>
  <si>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</si>
  <si>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</si>
  <si>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</si>
  <si>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</si>
  <si>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</si>
  <si>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</si>
  <si>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</si>
  <si>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</si>
  <si>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</si>
  <si>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</si>
  <si>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</si>
  <si>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</si>
  <si>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</si>
  <si>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</si>
  <si>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</si>
  <si>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</si>
  <si>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</si>
  <si>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</si>
  <si>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</si>
  <si>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</si>
  <si>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</si>
  <si>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</si>
  <si>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</si>
  <si>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</si>
  <si>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</si>
  <si>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</si>
  <si>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</si>
  <si>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</si>
  <si>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</si>
  <si>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</si>
  <si>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</si>
  <si>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</si>
  <si>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</si>
  <si>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</si>
  <si>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</si>
  <si>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</si>
  <si>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</si>
  <si>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</si>
  <si>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</si>
  <si>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</si>
  <si>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</si>
  <si>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</si>
  <si>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</si>
  <si>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</si>
  <si>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</si>
  <si>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</si>
  <si>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</si>
  <si>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</si>
  <si>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</si>
  <si>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</si>
  <si>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</si>
  <si>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</si>
  <si>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</si>
  <si>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</si>
  <si>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</si>
  <si>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</si>
  <si>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</si>
  <si>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</si>
  <si>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</si>
  <si>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</si>
  <si>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</si>
  <si>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</si>
  <si>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</si>
  <si>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</si>
  <si>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</si>
  <si>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</si>
  <si>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</si>
  <si>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</si>
  <si>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</si>
  <si>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</si>
  <si>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</si>
  <si>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</si>
  <si>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</si>
  <si>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</si>
  <si>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</si>
  <si>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</si>
  <si>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</si>
  <si>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</si>
  <si>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</si>
  <si>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</si>
  <si>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</si>
  <si>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</si>
  <si>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</si>
  <si>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</si>
  <si>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</si>
  <si>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</si>
  <si>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</si>
  <si>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</si>
  <si>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</si>
  <si>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</si>
  <si>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</si>
  <si>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</si>
  <si>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</si>
  <si>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</si>
  <si>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</si>
  <si>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</si>
  <si>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</si>
  <si>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</si>
  <si>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</si>
  <si>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</si>
  <si>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</si>
  <si>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</si>
  <si>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</si>
  <si>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</si>
  <si>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</si>
  <si>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</si>
  <si>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</si>
  <si>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</si>
  <si>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</si>
  <si>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</si>
  <si>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</si>
  <si>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</si>
  <si>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</si>
  <si>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</si>
  <si>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</si>
  <si>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</si>
  <si>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</si>
  <si>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</si>
  <si>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</si>
  <si>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</si>
  <si>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</si>
  <si>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</si>
  <si>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</si>
  <si>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</si>
  <si>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</si>
  <si>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</si>
  <si>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</si>
  <si>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</si>
  <si>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</si>
  <si>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</si>
  <si>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</si>
  <si>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</si>
  <si>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</si>
  <si>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</si>
  <si>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</si>
  <si>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</si>
  <si>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</si>
  <si>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</si>
  <si>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</si>
  <si>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</si>
  <si>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</si>
  <si>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</si>
  <si>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</si>
  <si>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</si>
  <si>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</si>
  <si>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</si>
  <si>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</si>
  <si>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</si>
  <si>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</si>
  <si>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</si>
  <si>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</si>
  <si>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</si>
  <si>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</si>
  <si>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</si>
  <si>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</si>
  <si>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</si>
  <si>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</si>
  <si>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</si>
  <si>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</si>
  <si>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</si>
  <si>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</si>
  <si>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</si>
  <si>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</si>
  <si>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</si>
  <si>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</si>
  <si>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</si>
  <si>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</si>
  <si>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</si>
  <si>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</si>
  <si>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</si>
  <si>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</si>
  <si>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</si>
  <si>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</si>
  <si>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</si>
  <si>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</si>
  <si>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</si>
  <si>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</si>
  <si>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</si>
  <si>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</si>
  <si>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</si>
  <si>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</si>
  <si>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</si>
  <si>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</si>
  <si>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</si>
  <si>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</si>
  <si>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</si>
  <si>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</si>
  <si>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</si>
  <si>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</si>
  <si>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</si>
  <si>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</si>
  <si>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</si>
  <si>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</si>
  <si>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</si>
  <si>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</si>
  <si>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</si>
  <si>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</si>
  <si>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</si>
  <si>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</si>
  <si>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</si>
  <si>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</si>
  <si>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</si>
  <si>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</si>
  <si>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</si>
  <si>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</si>
  <si>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</si>
  <si>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</si>
  <si>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</si>
  <si>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</si>
  <si>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</si>
  <si>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</si>
  <si>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</si>
  <si>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</si>
  <si>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</si>
  <si>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</si>
  <si>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</si>
  <si>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</si>
  <si>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</si>
  <si>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</si>
  <si>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</si>
  <si>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</si>
  <si>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</si>
  <si>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</si>
  <si>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</si>
  <si>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</si>
  <si>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</si>
  <si>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</si>
  <si>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</si>
  <si>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</si>
  <si>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</si>
  <si>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</si>
  <si>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</si>
  <si>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</si>
  <si>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</si>
  <si>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</si>
  <si>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</si>
  <si>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</si>
  <si>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</si>
  <si>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</si>
  <si>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</si>
  <si>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</si>
  <si>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</si>
  <si>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</si>
  <si>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</si>
  <si>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</si>
  <si>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</si>
  <si>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</si>
  <si>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</si>
  <si>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</si>
  <si>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</si>
  <si>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</si>
  <si>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</si>
  <si>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</si>
  <si>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</si>
  <si>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</si>
  <si>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</si>
  <si>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</si>
  <si>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</si>
  <si>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</si>
  <si>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</si>
  <si>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</si>
  <si>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</si>
  <si>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</si>
  <si>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</si>
  <si>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</si>
  <si>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</si>
  <si>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</si>
  <si>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</si>
  <si>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</si>
  <si>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</si>
  <si>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</si>
  <si>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</si>
  <si>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</si>
  <si>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</si>
  <si>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</si>
  <si>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</si>
  <si>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</si>
  <si>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</si>
  <si>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</si>
  <si>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</si>
  <si>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</si>
  <si>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</si>
  <si>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</si>
  <si>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</si>
  <si>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</si>
  <si>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</si>
  <si>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</si>
  <si>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</si>
  <si>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</si>
  <si>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</si>
  <si>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</si>
  <si>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</si>
  <si>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</si>
  <si>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</si>
  <si>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</si>
  <si>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</si>
  <si>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</si>
  <si>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</si>
  <si>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</si>
  <si>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</si>
  <si>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</si>
  <si>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</si>
  <si>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</si>
  <si>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</si>
  <si>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</si>
  <si>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</si>
  <si>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</si>
  <si>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</si>
  <si>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</si>
  <si>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</si>
  <si>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</si>
  <si>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</si>
  <si>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</si>
  <si>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</si>
  <si>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</si>
  <si>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</si>
  <si>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</si>
  <si>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</si>
  <si>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</si>
  <si>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</si>
  <si>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</si>
  <si>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</si>
  <si>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</si>
  <si>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</si>
  <si>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</si>
  <si>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</si>
  <si>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</si>
  <si>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</si>
  <si>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</si>
  <si>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</si>
  <si>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</si>
  <si>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</si>
  <si>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</si>
  <si>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</si>
  <si>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</si>
  <si>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</si>
  <si>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</si>
  <si>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</si>
  <si>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</si>
  <si>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</si>
  <si>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</si>
  <si>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</si>
  <si>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</si>
  <si>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</si>
  <si>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</si>
  <si>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</si>
  <si>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</si>
  <si>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</si>
  <si>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</si>
  <si>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</si>
  <si>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</si>
  <si>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</si>
  <si>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</si>
  <si>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</si>
  <si>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</si>
  <si>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</si>
  <si>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</si>
  <si>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</si>
  <si>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</si>
  <si>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</si>
  <si>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</si>
  <si>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</si>
  <si>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</si>
  <si>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</si>
  <si>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</si>
  <si>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</si>
  <si>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</si>
  <si>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</si>
  <si>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</si>
  <si>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</si>
  <si>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</si>
  <si>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</si>
  <si>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</si>
  <si>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</si>
  <si>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</si>
  <si>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</si>
  <si>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</si>
  <si>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</si>
  <si>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</si>
  <si>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</si>
  <si>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</si>
  <si>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</si>
  <si>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</si>
  <si>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</si>
  <si>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</si>
  <si>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</si>
  <si>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</si>
  <si>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</si>
  <si>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</si>
  <si>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</si>
  <si>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</si>
  <si>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</si>
  <si>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</si>
  <si>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</si>
  <si>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</si>
  <si>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</si>
  <si>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</si>
  <si>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</si>
  <si>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</si>
  <si>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</si>
  <si>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</si>
  <si>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</si>
  <si>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</si>
  <si>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</si>
  <si>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</si>
  <si>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</si>
  <si>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</si>
  <si>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</si>
  <si>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</si>
  <si>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</si>
  <si>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</si>
  <si>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</si>
  <si>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</si>
  <si>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</si>
  <si>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</si>
  <si>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</si>
  <si>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</si>
  <si>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</si>
  <si>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</si>
  <si>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</si>
  <si>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</si>
  <si>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</si>
  <si>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</si>
  <si>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</si>
  <si>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</si>
  <si>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</si>
  <si>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</si>
  <si>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</si>
  <si>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</si>
  <si>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</si>
  <si>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</si>
  <si>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</si>
  <si>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</si>
  <si>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</si>
  <si>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</si>
  <si>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</si>
  <si>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</si>
  <si>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</si>
  <si>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</si>
  <si>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</si>
  <si>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</si>
  <si>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</si>
  <si>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</si>
  <si>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</si>
  <si>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</si>
  <si>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</si>
  <si>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</si>
  <si>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</si>
  <si>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</si>
  <si>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</si>
  <si>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</si>
  <si>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</si>
  <si>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</si>
  <si>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</si>
  <si>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</si>
  <si>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</si>
  <si>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</si>
  <si>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</si>
  <si>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</si>
  <si>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</si>
  <si>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</si>
  <si>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</si>
  <si>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</si>
  <si>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</si>
  <si>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</si>
  <si>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</si>
  <si>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</si>
  <si>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</si>
  <si>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</si>
  <si>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</si>
  <si>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</si>
  <si>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</si>
  <si>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</si>
  <si>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</si>
  <si>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</si>
  <si>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</si>
  <si>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</si>
  <si>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</si>
  <si>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</si>
  <si>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</si>
  <si>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</si>
  <si>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</si>
  <si>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</si>
  <si>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</si>
  <si>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</si>
  <si>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</si>
  <si>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</si>
  <si>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</si>
  <si>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</si>
  <si>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</si>
  <si>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</si>
  <si>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</si>
  <si>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</si>
  <si>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</si>
  <si>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</si>
  <si>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</si>
  <si>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</si>
  <si>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</si>
  <si>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</si>
  <si>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</si>
  <si>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</si>
  <si>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</si>
  <si>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</si>
  <si>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</si>
  <si>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</si>
  <si>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</si>
  <si>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</si>
  <si>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</si>
  <si>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</si>
  <si>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</si>
  <si>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</si>
  <si>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</si>
  <si>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</si>
  <si>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</si>
  <si>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</si>
  <si>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</si>
  <si>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</si>
  <si>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</si>
  <si>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</si>
  <si>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</si>
  <si>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</si>
  <si>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</si>
  <si>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</si>
  <si>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</si>
  <si>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</si>
  <si>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</si>
  <si>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</si>
  <si>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</si>
  <si>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</si>
  <si>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</si>
  <si>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</si>
  <si>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</si>
  <si>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</si>
  <si>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</si>
  <si>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</si>
  <si>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</si>
  <si>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</si>
  <si>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</si>
  <si>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</si>
  <si>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</si>
  <si>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</si>
  <si>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</si>
  <si>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</si>
  <si>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</si>
  <si>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</si>
  <si>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</si>
  <si>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</si>
  <si>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</si>
  <si>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</si>
  <si>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</si>
  <si>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</si>
  <si>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</si>
  <si>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</si>
  <si>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</si>
  <si>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</si>
  <si>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</si>
  <si>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</si>
  <si>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</si>
  <si>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</si>
  <si>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</si>
  <si>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</si>
  <si>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</si>
  <si>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</si>
  <si>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</si>
  <si>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</si>
  <si>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</si>
  <si>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</si>
  <si>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</si>
  <si>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</si>
  <si>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</si>
  <si>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</si>
  <si>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</si>
  <si>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</si>
  <si>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</si>
  <si>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</si>
  <si>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</si>
  <si>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</si>
  <si>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</si>
  <si>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</si>
  <si>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</si>
  <si>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</si>
  <si>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</si>
  <si>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</si>
  <si>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</si>
  <si>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</si>
  <si>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</si>
  <si>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</si>
  <si>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</si>
  <si>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</si>
  <si>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</si>
  <si>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</si>
  <si>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</si>
  <si>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</si>
  <si>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</si>
  <si>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</si>
  <si>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</si>
  <si>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</si>
  <si>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</si>
  <si>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</si>
  <si>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</si>
  <si>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</si>
  <si>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</si>
  <si>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</si>
  <si>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</si>
  <si>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</si>
  <si>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</si>
  <si>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</si>
  <si>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</si>
  <si>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</si>
  <si>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</si>
  <si>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</si>
  <si>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</si>
  <si>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</si>
  <si>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</si>
  <si>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</si>
  <si>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</si>
  <si>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</si>
  <si>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</si>
  <si>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</si>
  <si>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</si>
  <si>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</si>
  <si>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</si>
  <si>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</si>
  <si>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</si>
  <si>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</si>
  <si>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</si>
  <si>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</si>
  <si>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</si>
  <si>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</si>
  <si>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</si>
  <si>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</si>
  <si>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</si>
  <si>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</si>
  <si>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</si>
  <si>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</si>
  <si>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</si>
  <si>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</si>
  <si>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</si>
  <si>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</si>
  <si>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</si>
  <si>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</si>
  <si>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</si>
  <si>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</si>
  <si>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</si>
  <si>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</si>
  <si>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</si>
  <si>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</si>
  <si>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</si>
  <si>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</si>
  <si>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</si>
  <si>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</si>
  <si>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</si>
  <si>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</si>
  <si>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</si>
  <si>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</si>
  <si>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</si>
  <si>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</si>
  <si>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</si>
  <si>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</si>
  <si>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</si>
  <si>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</si>
  <si>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</si>
  <si>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</si>
  <si>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</si>
  <si>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</si>
  <si>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</si>
  <si>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</si>
  <si>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</si>
  <si>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</si>
  <si>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</si>
  <si>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</si>
  <si>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</si>
  <si>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</si>
  <si>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</si>
  <si>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</si>
  <si>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</si>
  <si>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</si>
  <si>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</si>
  <si>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</si>
  <si>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</si>
  <si>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</si>
  <si>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</si>
  <si>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</si>
  <si>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</si>
  <si>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</si>
  <si>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</si>
  <si>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</si>
  <si>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</si>
  <si>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</si>
  <si>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</si>
  <si>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</si>
  <si>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</si>
  <si>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</si>
  <si>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</si>
  <si>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</si>
  <si>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</si>
  <si>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</si>
  <si>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</si>
  <si>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</si>
  <si>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</si>
  <si>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</si>
  <si>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</si>
  <si>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</si>
  <si>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</si>
  <si>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</si>
  <si>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</si>
  <si>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</si>
  <si>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</si>
  <si>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</si>
  <si>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</si>
  <si>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</si>
  <si>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</si>
  <si>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</si>
  <si>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</si>
  <si>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</si>
  <si>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</si>
  <si>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</si>
  <si>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</si>
  <si>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</si>
  <si>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</si>
  <si>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</si>
  <si>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</si>
  <si>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</si>
  <si>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</si>
  <si>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</si>
  <si>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</si>
  <si>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</si>
  <si>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</si>
  <si>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</si>
  <si>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</si>
  <si>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</si>
  <si>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</si>
  <si>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</si>
  <si>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</si>
  <si>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</si>
  <si>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</si>
  <si>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</si>
  <si>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</si>
  <si>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</si>
  <si>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</si>
  <si>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</si>
  <si>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</si>
  <si>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</si>
  <si>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</si>
  <si>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</si>
  <si>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</si>
  <si>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</si>
  <si>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</si>
  <si>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</si>
  <si>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</si>
  <si>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</si>
  <si>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</si>
  <si>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</si>
  <si>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</si>
  <si>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</si>
  <si>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</si>
  <si>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</si>
  <si>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</si>
  <si>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</si>
  <si>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</si>
  <si>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</si>
  <si>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</si>
  <si>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</si>
  <si>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</si>
  <si>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</si>
  <si>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</si>
  <si>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</si>
  <si>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</si>
  <si>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</si>
  <si>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</si>
  <si>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</si>
  <si>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</si>
  <si>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</si>
  <si>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</si>
  <si>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</si>
  <si>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</si>
  <si>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</si>
  <si>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</si>
  <si>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</si>
  <si>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</si>
  <si>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</si>
  <si>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</si>
  <si>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</si>
  <si>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</si>
  <si>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</si>
  <si>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</si>
  <si>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</si>
  <si>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</si>
  <si>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</si>
  <si>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</si>
  <si>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</si>
  <si>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</si>
  <si>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</si>
  <si>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</si>
  <si>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</si>
  <si>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</si>
  <si>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</si>
  <si>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</si>
  <si>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</si>
  <si>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</si>
  <si>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</si>
  <si>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</si>
  <si>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</si>
  <si>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</si>
  <si>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</si>
  <si>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</si>
  <si>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</si>
  <si>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</si>
  <si>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</si>
  <si>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</si>
  <si>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</si>
  <si>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</si>
  <si>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</si>
  <si>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</si>
  <si>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</si>
  <si>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</si>
  <si>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</si>
  <si>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</si>
  <si>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</si>
  <si>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</si>
  <si>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</si>
  <si>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</si>
  <si>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</si>
  <si>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</si>
  <si>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</si>
  <si>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</si>
  <si>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</si>
  <si>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</si>
  <si>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</si>
  <si>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</si>
  <si>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</si>
  <si>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</si>
  <si>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</si>
  <si>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</si>
  <si>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</si>
  <si>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</si>
  <si>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</si>
  <si>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</si>
  <si>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</si>
  <si>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</si>
  <si>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</si>
  <si>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</si>
  <si>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</si>
  <si>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</si>
  <si>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</si>
  <si>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</si>
  <si>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</si>
  <si>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</si>
  <si>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</si>
  <si>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</si>
  <si>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</si>
  <si>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</si>
  <si>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</si>
  <si>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</si>
  <si>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</si>
  <si>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</si>
  <si>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</si>
  <si>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</si>
  <si>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</si>
  <si>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</si>
  <si>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</si>
  <si>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</si>
  <si>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</si>
  <si>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</si>
  <si>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</si>
  <si>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</si>
  <si>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</si>
  <si>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</si>
  <si>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</si>
  <si>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</si>
  <si>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</si>
  <si>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</si>
  <si>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</si>
  <si>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</si>
  <si>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</si>
  <si>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</si>
  <si>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</si>
  <si>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</si>
  <si>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</si>
  <si>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</si>
  <si>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</si>
  <si>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</si>
  <si>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</si>
  <si>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</si>
  <si>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</si>
  <si>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</si>
  <si>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</si>
  <si>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</si>
  <si>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</si>
  <si>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</si>
  <si>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</si>
  <si>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</si>
  <si>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</si>
  <si>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</si>
  <si>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</si>
  <si>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</si>
  <si>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</si>
  <si>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</si>
  <si>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</si>
  <si>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</si>
  <si>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</si>
  <si>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</si>
  <si>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</si>
  <si>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</si>
  <si>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</si>
  <si>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</si>
  <si>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</si>
  <si>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</si>
  <si>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</si>
  <si>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</si>
  <si>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</si>
  <si>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</si>
  <si>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</si>
  <si>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</si>
  <si>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</si>
  <si>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</si>
  <si>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</si>
  <si>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</si>
  <si>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</si>
  <si>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</si>
  <si>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</si>
  <si>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</si>
  <si>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</si>
  <si>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</si>
  <si>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</si>
  <si>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</si>
  <si>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</si>
  <si>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</si>
  <si>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</si>
  <si>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</si>
  <si>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</si>
  <si>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</si>
  <si>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</si>
  <si>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</si>
  <si>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</si>
  <si>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</si>
  <si>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</si>
  <si>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</si>
  <si>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</si>
  <si>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</si>
  <si>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</si>
  <si>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</si>
  <si>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</si>
  <si>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</si>
  <si>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</si>
  <si>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</si>
  <si>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</si>
  <si>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</si>
  <si>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</si>
  <si>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</si>
  <si>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</si>
  <si>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</si>
  <si>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</si>
  <si>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</si>
  <si>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</si>
  <si>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</si>
  <si>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</si>
  <si>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</si>
  <si>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</si>
  <si>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</si>
  <si>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</si>
  <si>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</si>
  <si>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</si>
  <si>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</si>
  <si>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</si>
  <si>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</si>
  <si>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</si>
  <si>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</si>
  <si>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</si>
  <si>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</si>
  <si>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</si>
  <si>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</si>
  <si>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</si>
  <si>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</si>
  <si>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</si>
  <si>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</si>
  <si>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</si>
  <si>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</si>
  <si>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</si>
  <si>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</si>
  <si>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</si>
  <si>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</si>
  <si>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</si>
  <si>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</si>
  <si>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</si>
  <si>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</si>
  <si>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</si>
  <si>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</si>
  <si>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</si>
  <si>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</si>
  <si>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</si>
  <si>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</si>
  <si>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</si>
  <si>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</si>
  <si>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</si>
  <si>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</si>
  <si>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</si>
  <si>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</si>
  <si>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</si>
  <si>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</si>
  <si>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</si>
  <si>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</si>
  <si>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</si>
  <si>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</si>
  <si>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</si>
  <si>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</si>
  <si>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</si>
  <si>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</si>
  <si>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</si>
  <si>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</si>
  <si>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</si>
  <si>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</si>
  <si>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</si>
  <si>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</si>
  <si>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</si>
  <si>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</si>
  <si>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</si>
  <si>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</si>
  <si>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</si>
  <si>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</si>
  <si>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</si>
  <si>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</si>
  <si>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</si>
  <si>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</si>
  <si>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</si>
  <si>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</si>
  <si>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</si>
  <si>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</si>
  <si>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</si>
  <si>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</si>
  <si>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</si>
  <si>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</si>
  <si>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</si>
  <si>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</si>
  <si>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</si>
  <si>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</si>
  <si>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</si>
  <si>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</si>
  <si>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</si>
  <si>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</si>
  <si>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</si>
  <si>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</si>
  <si>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</si>
  <si>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</si>
  <si>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</si>
  <si>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</si>
  <si>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</si>
  <si>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</si>
  <si>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</si>
  <si>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</si>
  <si>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</si>
  <si>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</si>
  <si>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</si>
  <si>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</si>
  <si>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</si>
  <si>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</si>
  <si>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</si>
  <si>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</si>
  <si>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</si>
  <si>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</si>
  <si>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</si>
  <si>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</si>
  <si>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</si>
  <si>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</si>
  <si>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</si>
  <si>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</si>
  <si>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</si>
  <si>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</si>
  <si>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</si>
  <si>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</si>
  <si>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</si>
  <si>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</si>
  <si>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</si>
  <si>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</si>
  <si>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</si>
  <si>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</si>
  <si>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</si>
  <si>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</si>
  <si>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</si>
  <si>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</si>
  <si>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</si>
  <si>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</si>
  <si>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</si>
  <si>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</si>
  <si>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</si>
  <si>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</si>
  <si>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</si>
  <si>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</si>
  <si>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</si>
  <si>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</si>
  <si>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</si>
  <si>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</si>
  <si>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</si>
  <si>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</si>
  <si>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</si>
  <si>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</si>
  <si>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</si>
  <si>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</si>
  <si>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</si>
  <si>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</si>
  <si>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</si>
  <si>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</si>
  <si>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</si>
  <si>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</si>
  <si>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</si>
  <si>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</si>
  <si>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</si>
  <si>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</si>
  <si>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</si>
  <si>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</si>
  <si>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</si>
  <si>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</si>
  <si>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</si>
  <si>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</si>
  <si>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</si>
  <si>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</si>
  <si>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</si>
  <si>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</si>
  <si>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</si>
  <si>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</si>
  <si>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</si>
  <si>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</si>
  <si>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</si>
  <si>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</si>
  <si>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</si>
  <si>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</si>
  <si>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</si>
  <si>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</si>
  <si>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</si>
  <si>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</si>
  <si>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</si>
  <si>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</si>
  <si>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</si>
  <si>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</si>
  <si>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</si>
  <si>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</si>
  <si>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</si>
  <si>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</si>
  <si>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</si>
  <si>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</si>
  <si>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</si>
  <si>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</si>
  <si>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</si>
  <si>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</si>
  <si>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</si>
  <si>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</si>
  <si>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</si>
  <si>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</si>
  <si>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</si>
  <si>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</si>
  <si>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</si>
  <si>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</si>
  <si>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</si>
  <si>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</si>
  <si>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</si>
  <si>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</si>
  <si>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</si>
  <si>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</si>
  <si>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</si>
  <si>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</si>
  <si>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</si>
  <si>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</si>
  <si>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</si>
  <si>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</si>
  <si>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</si>
  <si>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</si>
  <si>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</si>
  <si>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</si>
  <si>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</si>
  <si>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</si>
  <si>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</si>
  <si>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</si>
  <si>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</si>
  <si>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</si>
  <si>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</si>
  <si>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</si>
  <si>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</si>
  <si>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</si>
  <si>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</si>
  <si>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</si>
  <si>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</si>
  <si>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</si>
  <si>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</si>
  <si>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</si>
  <si>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</si>
  <si>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</si>
  <si>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</si>
  <si>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</si>
  <si>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</si>
  <si>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</si>
  <si>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</si>
  <si>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</si>
  <si>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</si>
  <si>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</si>
  <si>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</si>
  <si>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</si>
  <si>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</si>
  <si>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</si>
  <si>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</si>
  <si>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</si>
  <si>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</si>
  <si>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</si>
  <si>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</si>
  <si>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</si>
  <si>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</si>
  <si>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</si>
  <si>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</si>
  <si>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</si>
  <si>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</si>
  <si>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</si>
  <si>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</si>
  <si>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</si>
  <si>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</si>
  <si>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</si>
  <si>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</si>
  <si>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</si>
  <si>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</si>
  <si>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</si>
  <si>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</si>
  <si>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</si>
  <si>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</si>
  <si>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</si>
  <si>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</si>
  <si>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</si>
  <si>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</si>
  <si>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</si>
  <si>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</si>
  <si>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</si>
  <si>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</si>
  <si>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</si>
  <si>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</si>
  <si>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</si>
  <si>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</si>
  <si>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</si>
  <si>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</si>
  <si>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</si>
  <si>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</si>
  <si>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</si>
  <si>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</si>
  <si>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</si>
  <si>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</si>
  <si>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</si>
  <si>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</si>
  <si>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</si>
  <si>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</si>
  <si>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</si>
  <si>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</si>
  <si>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</si>
  <si>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</si>
  <si>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</si>
  <si>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</si>
  <si>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</si>
  <si>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</si>
  <si>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</si>
  <si>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</si>
  <si>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</si>
  <si>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</si>
  <si>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</si>
  <si>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</si>
  <si>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</si>
  <si>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</si>
  <si>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</si>
  <si>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</si>
  <si>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</si>
  <si>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</si>
  <si>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</si>
  <si>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</si>
  <si>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</si>
  <si>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</si>
  <si>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</si>
  <si>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</si>
  <si>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</si>
  <si>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</si>
  <si>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</si>
  <si>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</si>
  <si>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</si>
  <si>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</si>
  <si>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</si>
  <si>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</si>
  <si>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</si>
  <si>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</si>
  <si>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</si>
  <si>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</si>
  <si>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</si>
  <si>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</si>
  <si>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</si>
  <si>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</si>
  <si>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</si>
  <si>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</si>
  <si>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</si>
  <si>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</si>
  <si>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</si>
  <si>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</si>
  <si>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</si>
  <si>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</si>
  <si>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</si>
  <si>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</si>
  <si>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</si>
  <si>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</si>
  <si>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</si>
  <si>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</si>
  <si>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</si>
  <si>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</si>
  <si>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</si>
  <si>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</si>
  <si>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</si>
  <si>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</si>
  <si>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</si>
  <si>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</si>
  <si>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</si>
  <si>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</si>
  <si>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</si>
  <si>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</si>
  <si>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</si>
  <si>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</si>
  <si>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</si>
  <si>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</si>
  <si>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</si>
  <si>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</si>
  <si>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</si>
  <si>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</si>
  <si>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</si>
  <si>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</si>
  <si>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</si>
  <si>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</si>
  <si>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</si>
  <si>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</si>
  <si>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</si>
  <si>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</si>
  <si>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</si>
  <si>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</si>
  <si>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</si>
  <si>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</si>
  <si>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</si>
  <si>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</si>
  <si>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</si>
  <si>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</si>
  <si>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</si>
  <si>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</si>
  <si>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</si>
  <si>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</si>
  <si>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</si>
  <si>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</si>
  <si>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</si>
  <si>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</si>
  <si>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</si>
  <si>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</si>
  <si>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</si>
  <si>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</si>
  <si>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</si>
  <si>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</si>
  <si>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</si>
  <si>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</si>
  <si>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</si>
  <si>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</si>
  <si>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</si>
  <si>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</si>
  <si>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</si>
  <si>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</si>
  <si>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</si>
  <si>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</si>
  <si>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</si>
  <si>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</si>
  <si>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</si>
  <si>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</si>
  <si>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</si>
  <si>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</si>
  <si>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</si>
  <si>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</si>
  <si>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</si>
  <si>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</si>
  <si>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</si>
  <si>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</si>
  <si>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</si>
  <si>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</si>
  <si>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</si>
  <si>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</si>
  <si>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</si>
  <si>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</si>
  <si>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</si>
  <si>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</si>
  <si>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</si>
  <si>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</si>
  <si>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</si>
  <si>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</si>
  <si>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</si>
  <si>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</si>
  <si>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</si>
  <si>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</si>
  <si>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</si>
  <si>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</si>
  <si>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</si>
  <si>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</si>
  <si>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</si>
  <si>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</si>
  <si>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</si>
  <si>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</si>
  <si>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</si>
  <si>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</si>
  <si>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</si>
  <si>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</si>
  <si>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</si>
  <si>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</si>
  <si>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</si>
  <si>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</si>
  <si>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</si>
  <si>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</si>
  <si>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</si>
  <si>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</si>
  <si>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</si>
  <si>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</si>
  <si>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</si>
  <si>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</si>
  <si>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</si>
  <si>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</si>
  <si>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</si>
  <si>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</si>
  <si>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</si>
  <si>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</si>
  <si>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</si>
  <si>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</si>
  <si>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</si>
  <si>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</si>
  <si>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</si>
  <si>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</si>
  <si>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</si>
  <si>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</si>
  <si>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</si>
  <si>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</si>
  <si>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</si>
  <si>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</si>
  <si>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</si>
  <si>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</si>
  <si>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</si>
  <si>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</si>
  <si>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</si>
  <si>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</si>
  <si>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</si>
  <si>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</si>
  <si>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</si>
  <si>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</si>
  <si>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</si>
  <si>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</si>
  <si>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</si>
  <si>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</si>
  <si>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</si>
  <si>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</si>
  <si>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</si>
  <si>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</si>
  <si>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</si>
  <si>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</si>
  <si>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</si>
  <si>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</si>
  <si>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</si>
  <si>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</si>
  <si>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</si>
  <si>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</si>
  <si>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</si>
  <si>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</si>
  <si>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</si>
  <si>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</si>
  <si>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</si>
  <si>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</si>
  <si>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</si>
  <si>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</si>
  <si>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</si>
  <si>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</si>
  <si>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</si>
  <si>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</si>
  <si>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</si>
  <si>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</si>
  <si>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</si>
  <si>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</si>
  <si>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</si>
  <si>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</si>
  <si>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</si>
  <si>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</si>
  <si>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</si>
  <si>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</si>
  <si>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</si>
  <si>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</si>
  <si>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</si>
  <si>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</si>
  <si>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</si>
  <si>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</si>
  <si>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</si>
  <si>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</si>
  <si>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</si>
  <si>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</si>
  <si>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</si>
  <si>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</si>
  <si>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</si>
  <si>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</si>
  <si>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</si>
  <si>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</si>
  <si>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</si>
  <si>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</si>
  <si>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</si>
  <si>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</si>
  <si>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</si>
  <si>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</si>
  <si>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</si>
  <si>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</si>
  <si>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</si>
  <si>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</si>
  <si>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</si>
  <si>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</si>
  <si>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</si>
  <si>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</si>
  <si>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</si>
  <si>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</si>
  <si>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</si>
  <si>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</si>
  <si>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</si>
  <si>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</si>
  <si>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</si>
  <si>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</si>
  <si>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</si>
  <si>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</si>
  <si>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</si>
  <si>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</si>
  <si>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</si>
  <si>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</si>
  <si>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</si>
  <si>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</si>
  <si>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</si>
  <si>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</si>
  <si>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</si>
  <si>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</si>
  <si>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</si>
  <si>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</si>
  <si>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</si>
  <si>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</si>
  <si>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</si>
  <si>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</si>
  <si>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</si>
  <si>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</si>
  <si>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</si>
  <si>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</si>
  <si>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</si>
  <si>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</si>
  <si>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</si>
  <si>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</si>
  <si>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</si>
  <si>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</si>
  <si>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</si>
  <si>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</si>
  <si>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</si>
  <si>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</si>
  <si>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</si>
  <si>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</si>
  <si>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</si>
  <si>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</si>
  <si>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</si>
  <si>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</si>
  <si>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</si>
  <si>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</si>
  <si>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</si>
  <si>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</si>
  <si>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</si>
  <si>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</si>
  <si>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</si>
  <si>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</si>
  <si>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</si>
  <si>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</si>
  <si>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</si>
  <si>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</si>
  <si>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</si>
  <si>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</si>
  <si>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</si>
  <si>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</si>
  <si>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</si>
  <si>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</si>
  <si>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</si>
  <si>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</si>
  <si>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</si>
  <si>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</si>
  <si>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</si>
  <si>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</si>
  <si>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</si>
  <si>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</si>
  <si>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</si>
  <si>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</si>
  <si>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</si>
  <si>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</si>
  <si>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</si>
  <si>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</si>
  <si>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</si>
  <si>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</si>
  <si>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</si>
  <si>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</si>
  <si>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</si>
  <si>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</si>
  <si>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</si>
  <si>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</si>
  <si>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</si>
  <si>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</si>
  <si>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</si>
  <si>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</si>
  <si>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</si>
  <si>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</si>
  <si>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</si>
  <si>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</si>
  <si>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</si>
  <si>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</si>
  <si>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</si>
  <si>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</si>
  <si>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</si>
  <si>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</si>
  <si>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</si>
  <si>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</si>
  <si>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</si>
  <si>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</si>
  <si>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</si>
  <si>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</si>
  <si>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</si>
  <si>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</si>
  <si>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</si>
  <si>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</si>
  <si>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</si>
  <si>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</si>
  <si>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</si>
  <si>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</si>
  <si>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</si>
  <si>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</si>
  <si>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</si>
  <si>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</si>
  <si>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</si>
  <si>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</si>
  <si>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</si>
  <si>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</si>
  <si>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</si>
  <si>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</si>
  <si>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</si>
  <si>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</si>
  <si>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</si>
  <si>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</si>
  <si>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</si>
  <si>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</si>
  <si>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</si>
  <si>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</si>
  <si>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</si>
  <si>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</si>
  <si>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</si>
  <si>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</si>
  <si>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</si>
  <si>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</si>
  <si>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</si>
  <si>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</si>
  <si>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</si>
  <si>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</si>
  <si>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</si>
  <si>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</si>
  <si>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</si>
  <si>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</si>
  <si>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</si>
  <si>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</si>
  <si>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</si>
  <si>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</si>
  <si>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</si>
  <si>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</si>
  <si>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</si>
  <si>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</si>
  <si>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</si>
  <si>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</si>
  <si>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</si>
  <si>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</si>
  <si>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</si>
  <si>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</si>
  <si>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</si>
  <si>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</si>
  <si>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</si>
  <si>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</si>
  <si>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</si>
  <si>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</si>
  <si>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</si>
  <si>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</si>
  <si>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</si>
  <si>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</si>
  <si>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</si>
  <si>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</si>
  <si>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</si>
  <si>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</si>
  <si>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</si>
  <si>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</si>
  <si>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</si>
  <si>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</si>
  <si>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</si>
  <si>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</si>
  <si>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</si>
  <si>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</si>
  <si>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</si>
  <si>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</si>
  <si>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</si>
  <si>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</si>
  <si>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</si>
  <si>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</si>
  <si>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</si>
  <si>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</si>
  <si>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</si>
  <si>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</si>
  <si>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</si>
  <si>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</si>
  <si>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</si>
  <si>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</si>
  <si>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</si>
  <si>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</si>
  <si>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</si>
  <si>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</si>
  <si>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</si>
  <si>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</si>
  <si>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</si>
  <si>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</si>
  <si>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</si>
  <si>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</si>
  <si>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</si>
  <si>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</si>
  <si>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</si>
  <si>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</si>
  <si>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</si>
  <si>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</si>
  <si>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</si>
  <si>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</si>
  <si>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</si>
  <si>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</si>
  <si>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</si>
  <si>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</si>
  <si>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</si>
  <si>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</si>
  <si>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</si>
  <si>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</si>
  <si>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</si>
  <si>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</si>
  <si>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</si>
  <si>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</si>
  <si>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</si>
  <si>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</si>
  <si>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</si>
  <si>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</si>
  <si>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</si>
  <si>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</si>
  <si>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</si>
  <si>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</si>
  <si>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</si>
  <si>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</si>
  <si>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</si>
  <si>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</si>
  <si>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</si>
  <si>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</si>
  <si>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</si>
  <si>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</si>
  <si>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</si>
  <si>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</si>
  <si>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</si>
  <si>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</si>
  <si>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</si>
  <si>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</si>
  <si>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</si>
  <si>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</si>
  <si>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</si>
  <si>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</si>
  <si>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</si>
  <si>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</si>
  <si>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</si>
  <si>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</si>
  <si>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</si>
  <si>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</si>
  <si>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</si>
  <si>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</si>
  <si>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</si>
  <si>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</si>
  <si>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</si>
  <si>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</si>
  <si>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</si>
  <si>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</si>
  <si>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</si>
  <si>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</si>
  <si>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</si>
  <si>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</si>
  <si>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</si>
  <si>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</si>
  <si>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</si>
  <si>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</si>
  <si>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</si>
  <si>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</si>
  <si>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</si>
  <si>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</si>
  <si>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</si>
  <si>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</si>
  <si>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</si>
  <si>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</si>
  <si>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</si>
  <si>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</si>
  <si>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</si>
  <si>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</si>
  <si>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</si>
  <si>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</si>
  <si>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</si>
  <si>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</si>
  <si>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</si>
  <si>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</si>
  <si>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</si>
  <si>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</si>
  <si>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</si>
  <si>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</si>
  <si>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</si>
  <si>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</si>
  <si>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</si>
  <si>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</si>
  <si>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</si>
  <si>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</si>
  <si>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</si>
  <si>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</si>
  <si>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</si>
  <si>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</si>
  <si>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</si>
  <si>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</si>
  <si>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</si>
  <si>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</si>
  <si>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</si>
  <si>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</si>
  <si>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</si>
  <si>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</si>
  <si>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</si>
  <si>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</si>
  <si>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</si>
  <si>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</si>
  <si>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</si>
  <si>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</si>
  <si>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</si>
  <si>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</si>
  <si>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</si>
  <si>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</si>
  <si>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</si>
  <si>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</si>
  <si>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</si>
  <si>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</si>
  <si>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</si>
  <si>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</si>
  <si>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</si>
  <si>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</si>
  <si>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</si>
  <si>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</si>
  <si>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</si>
  <si>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</si>
  <si>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</si>
  <si>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</si>
  <si>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</si>
  <si>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</si>
  <si>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</si>
  <si>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</si>
  <si>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</si>
  <si>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</si>
  <si>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</si>
  <si>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</si>
  <si>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</si>
  <si>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</si>
  <si>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</si>
  <si>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</si>
  <si>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</si>
  <si>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</si>
  <si>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</si>
  <si>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</si>
  <si>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</si>
  <si>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</si>
  <si>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</si>
  <si>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</si>
  <si>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</si>
  <si>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</si>
  <si>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</si>
  <si>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</si>
  <si>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</si>
  <si>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</si>
  <si>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</si>
  <si>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</si>
  <si>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</si>
  <si>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</si>
  <si>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</si>
  <si>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</si>
  <si>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</si>
  <si>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</si>
  <si>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</si>
  <si>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</si>
  <si>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</si>
  <si>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</si>
  <si>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</si>
  <si>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</si>
  <si>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</si>
  <si>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</si>
  <si>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</si>
  <si>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</si>
  <si>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</si>
  <si>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</si>
  <si>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</si>
  <si>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</si>
  <si>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</si>
  <si>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</si>
  <si>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</si>
  <si>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</si>
  <si>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</si>
  <si>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</si>
  <si>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</si>
  <si>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</si>
  <si>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</si>
  <si>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</si>
  <si>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</si>
  <si>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</si>
  <si>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</si>
  <si>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</si>
  <si>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</si>
  <si>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</si>
  <si>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</si>
  <si>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</si>
  <si>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</si>
  <si>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</si>
  <si>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</si>
  <si>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</si>
  <si>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</si>
  <si>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</si>
  <si>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</si>
  <si>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</si>
  <si>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</si>
  <si>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</si>
  <si>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</si>
  <si>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</si>
  <si>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</si>
  <si>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</si>
  <si>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</si>
  <si>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</si>
  <si>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</si>
  <si>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</si>
  <si>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</si>
  <si>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</si>
  <si>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</si>
  <si>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</si>
  <si>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</si>
  <si>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</si>
  <si>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</si>
  <si>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</si>
  <si>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</si>
  <si>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</si>
  <si>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</si>
  <si>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</si>
  <si>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</si>
  <si>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</si>
  <si>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</si>
  <si>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</si>
  <si>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</si>
  <si>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</si>
  <si>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</si>
  <si>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</si>
  <si>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</si>
  <si>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</si>
  <si>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</si>
  <si>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</si>
  <si>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</si>
  <si>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</si>
  <si>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</si>
  <si>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</si>
  <si>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</si>
  <si>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</si>
  <si>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</si>
  <si>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</si>
  <si>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</si>
  <si>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</si>
  <si>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</si>
  <si>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</si>
  <si>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</si>
  <si>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</si>
  <si>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</si>
  <si>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</si>
  <si>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</si>
  <si>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</si>
  <si>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</si>
  <si>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</si>
  <si>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</si>
  <si>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</si>
  <si>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</si>
  <si>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</si>
  <si>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</si>
  <si>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</si>
  <si>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</si>
  <si>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</si>
  <si>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</si>
  <si>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</si>
  <si>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</si>
  <si>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</si>
  <si>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</si>
  <si>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</si>
  <si>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</si>
  <si>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</si>
  <si>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</si>
  <si>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</si>
  <si>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</si>
  <si>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</si>
  <si>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</si>
  <si>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</si>
  <si>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</si>
  <si>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</si>
  <si>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</si>
  <si>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</si>
  <si>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</si>
  <si>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</si>
  <si>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</si>
  <si>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</si>
  <si>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</si>
  <si>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</si>
  <si>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</si>
  <si>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</si>
  <si>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</si>
  <si>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</si>
  <si>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</si>
  <si>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</si>
  <si>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</si>
  <si>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</si>
  <si>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</si>
  <si>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</si>
  <si>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</si>
  <si>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</si>
  <si>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</si>
  <si>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</si>
  <si>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</si>
  <si>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</si>
  <si>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</si>
  <si>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</si>
  <si>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</si>
  <si>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</si>
  <si>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</si>
  <si>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</si>
  <si>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</si>
  <si>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</si>
  <si>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</si>
  <si>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</si>
  <si>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</si>
  <si>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</si>
  <si>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</si>
  <si>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</si>
  <si>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</si>
  <si>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</si>
  <si>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</si>
  <si>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</si>
  <si>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</si>
  <si>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</si>
  <si>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</si>
  <si>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</si>
  <si>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</si>
  <si>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</si>
  <si>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</si>
  <si>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</si>
  <si>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</si>
  <si>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</si>
  <si>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</si>
  <si>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</si>
  <si>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</si>
  <si>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</si>
  <si>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</si>
  <si>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</si>
  <si>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</si>
  <si>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</si>
  <si>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</si>
  <si>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</si>
  <si>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</si>
  <si>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</si>
  <si>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</si>
  <si>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</si>
  <si>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</si>
  <si>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</si>
  <si>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</si>
  <si>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</si>
  <si>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</si>
  <si>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</si>
  <si>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</si>
  <si>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</si>
  <si>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</si>
  <si>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</si>
  <si>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</si>
  <si>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</si>
  <si>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</si>
  <si>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</si>
  <si>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</si>
  <si>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</si>
  <si>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</si>
  <si>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</si>
  <si>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</si>
  <si>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</si>
  <si>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</si>
  <si>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</si>
  <si>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</si>
  <si>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</si>
  <si>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</si>
  <si>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</si>
  <si>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</si>
  <si>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</si>
  <si>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</si>
  <si>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</si>
  <si>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</si>
  <si>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</si>
  <si>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</si>
  <si>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</si>
  <si>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</si>
  <si>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</si>
  <si>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</si>
  <si>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</si>
  <si>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</si>
  <si>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</si>
  <si>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</si>
  <si>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</si>
  <si>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</si>
  <si>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</si>
  <si>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</si>
  <si>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</si>
  <si>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</si>
  <si>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</si>
  <si>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</si>
  <si>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</si>
  <si>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</si>
  <si>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</si>
  <si>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</si>
  <si>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</si>
  <si>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</si>
  <si>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</si>
  <si>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</si>
  <si>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</si>
  <si>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</si>
  <si>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</si>
  <si>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</si>
  <si>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</si>
  <si>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</si>
  <si>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</si>
  <si>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</si>
  <si>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</si>
  <si>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</si>
  <si>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</si>
  <si>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</si>
  <si>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</si>
  <si>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</si>
  <si>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</si>
  <si>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</si>
  <si>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</si>
  <si>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</si>
  <si>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</si>
  <si>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</si>
  <si>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</si>
  <si>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</si>
  <si>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</si>
  <si>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</si>
  <si>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</si>
  <si>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</si>
  <si>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</si>
  <si>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</si>
  <si>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</si>
  <si>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</si>
  <si>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</si>
  <si>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</si>
  <si>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</si>
  <si>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</si>
  <si>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</si>
  <si>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</si>
  <si>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</si>
  <si>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</si>
  <si>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</si>
  <si>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</si>
  <si>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</si>
  <si>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</si>
  <si>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</si>
  <si>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</si>
  <si>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</si>
  <si>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</si>
  <si>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</si>
  <si>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</si>
  <si>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</si>
  <si>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</si>
  <si>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</si>
  <si>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</si>
  <si>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</si>
  <si>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</si>
  <si>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</si>
  <si>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</si>
  <si>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</si>
  <si>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</si>
  <si>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</si>
  <si>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</si>
  <si>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</si>
  <si>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</si>
  <si>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</si>
  <si>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</si>
  <si>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</si>
  <si>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</si>
  <si>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</si>
  <si>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</si>
  <si>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</si>
  <si>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</si>
  <si>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</si>
  <si>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</si>
  <si>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</si>
  <si>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</si>
  <si>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</si>
  <si>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</si>
  <si>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</si>
  <si>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</si>
  <si>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</si>
  <si>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</si>
  <si>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</si>
  <si>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</si>
  <si>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</si>
  <si>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</si>
  <si>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</si>
  <si>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</si>
  <si>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</si>
  <si>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</si>
  <si>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</si>
  <si>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</si>
  <si>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</si>
  <si>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</si>
  <si>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</si>
  <si>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</si>
  <si>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</si>
  <si>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</si>
  <si>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</si>
  <si>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</si>
  <si>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</si>
  <si>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</si>
  <si>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</si>
  <si>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</si>
  <si>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</si>
  <si>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</si>
  <si>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</si>
  <si>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</si>
  <si>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</si>
  <si>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</si>
  <si>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</si>
  <si>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</si>
  <si>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</si>
  <si>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</si>
  <si>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</si>
  <si>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</si>
  <si>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</si>
  <si>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</si>
  <si>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</si>
  <si>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</si>
  <si>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</si>
  <si>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</si>
  <si>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</si>
  <si>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</si>
  <si>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</si>
  <si>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</si>
  <si>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</si>
  <si>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</si>
  <si>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</si>
  <si>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</si>
  <si>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</si>
  <si>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</si>
  <si>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</si>
  <si>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</si>
  <si>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</si>
  <si>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</si>
  <si>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</si>
  <si>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</si>
  <si>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</si>
  <si>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</si>
  <si>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</si>
  <si>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</si>
  <si>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</si>
  <si>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</si>
  <si>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</si>
  <si>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</si>
  <si>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</si>
  <si>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</si>
  <si>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</si>
  <si>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</si>
  <si>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</si>
  <si>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</si>
  <si>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</si>
  <si>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</si>
  <si>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</si>
  <si>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</si>
  <si>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</si>
  <si>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</si>
  <si>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</si>
  <si>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</si>
  <si>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</si>
  <si>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</si>
  <si>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</si>
  <si>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</si>
  <si>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</si>
  <si>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</si>
  <si>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</si>
  <si>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</si>
  <si>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</si>
  <si>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</si>
  <si>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</si>
  <si>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</si>
  <si>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</si>
  <si>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</si>
  <si>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</si>
  <si>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</si>
  <si>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</si>
  <si>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</si>
  <si>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</si>
  <si>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</si>
  <si>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</si>
  <si>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</si>
  <si>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</si>
  <si>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</si>
  <si>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</si>
  <si>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</si>
  <si>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</si>
  <si>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</si>
  <si>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</si>
  <si>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</si>
  <si>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</si>
  <si>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</si>
  <si>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</si>
  <si>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</si>
  <si>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</si>
  <si>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</si>
  <si>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</si>
  <si>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</si>
  <si>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</si>
  <si>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</si>
  <si>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</si>
  <si>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</si>
  <si>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</si>
  <si>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</si>
  <si>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</si>
  <si>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</si>
  <si>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</si>
  <si>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</si>
  <si>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</si>
  <si>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</si>
  <si>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</si>
  <si>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</si>
  <si>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</si>
  <si>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</si>
  <si>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</si>
  <si>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</si>
  <si>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</si>
  <si>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</si>
  <si>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</si>
  <si>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</si>
  <si>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</si>
  <si>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</si>
  <si>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</si>
  <si>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</si>
  <si>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</si>
  <si>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</si>
  <si>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</si>
  <si>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</si>
  <si>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</si>
  <si>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</si>
  <si>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</si>
  <si>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</si>
  <si>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</si>
  <si>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</si>
  <si>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</si>
  <si>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</si>
  <si>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</si>
  <si>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</si>
  <si>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</si>
  <si>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</si>
  <si>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</si>
  <si>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</si>
  <si>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</si>
  <si>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</si>
  <si>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</si>
  <si>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</si>
  <si>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</si>
  <si>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</si>
  <si>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</si>
  <si>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</si>
  <si>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</si>
  <si>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</si>
  <si>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</si>
  <si>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</si>
  <si>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</si>
  <si>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</si>
  <si>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</si>
  <si>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</si>
  <si>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</si>
  <si>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</si>
  <si>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</si>
  <si>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</si>
  <si>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</si>
  <si>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</si>
  <si>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</si>
  <si>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</si>
  <si>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</si>
  <si>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</si>
  <si>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</si>
  <si>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</si>
  <si>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</si>
  <si>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</si>
  <si>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</si>
  <si>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</si>
  <si>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</si>
  <si>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</si>
  <si>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</si>
  <si>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</si>
  <si>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</si>
  <si>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</si>
  <si>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</si>
  <si>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</si>
  <si>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</si>
  <si>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</si>
  <si>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</si>
  <si>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</si>
  <si>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</si>
  <si>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</si>
  <si>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</si>
  <si>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</si>
  <si>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</si>
  <si>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</si>
  <si>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</si>
  <si>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</si>
  <si>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</si>
  <si>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</si>
  <si>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</si>
  <si>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</si>
  <si>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</si>
  <si>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</si>
  <si>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</si>
  <si>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</si>
  <si>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</si>
  <si>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</si>
  <si>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</si>
  <si>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</si>
  <si>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</si>
  <si>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</si>
  <si>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</si>
  <si>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</si>
  <si>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</si>
  <si>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</si>
  <si>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</si>
  <si>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</si>
  <si>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</si>
  <si>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</si>
  <si>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</si>
  <si>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</si>
  <si>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</si>
  <si>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</si>
  <si>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</si>
  <si>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</si>
  <si>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</si>
  <si>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</si>
  <si>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</si>
  <si>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</si>
  <si>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</si>
  <si>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</si>
  <si>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</si>
  <si>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</si>
  <si>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</si>
  <si>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</si>
  <si>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</si>
  <si>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</si>
  <si>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</si>
  <si>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</si>
  <si>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</si>
  <si>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</si>
  <si>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</si>
  <si>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</si>
  <si>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</si>
  <si>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</si>
  <si>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</si>
  <si>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</si>
  <si>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</si>
  <si>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</si>
  <si>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</si>
  <si>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</si>
  <si>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</si>
  <si>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</si>
  <si>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</si>
  <si>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</si>
  <si>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</si>
  <si>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</si>
  <si>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</si>
  <si>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</si>
  <si>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</si>
  <si>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</si>
  <si>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</si>
  <si>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</si>
  <si>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</si>
  <si>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</si>
  <si>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</si>
  <si>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</si>
  <si>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</si>
  <si>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</si>
  <si>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</si>
  <si>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</si>
  <si>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</si>
  <si>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</si>
  <si>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</si>
  <si>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</si>
  <si>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</si>
  <si>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</si>
  <si>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</si>
  <si>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</si>
  <si>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</si>
  <si>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</si>
  <si>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</si>
  <si>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</si>
  <si>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</si>
  <si>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</si>
  <si>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</si>
  <si>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</si>
  <si>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</si>
  <si>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</si>
  <si>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</si>
  <si>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</si>
  <si>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</si>
  <si>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</si>
  <si>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</si>
  <si>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</si>
  <si>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</si>
  <si>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</si>
  <si>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</si>
  <si>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</si>
  <si>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</si>
  <si>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</si>
  <si>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</si>
  <si>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</si>
  <si>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</si>
  <si>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</si>
  <si>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</si>
  <si>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</si>
  <si>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</si>
  <si>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</si>
  <si>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</si>
  <si>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</si>
  <si>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</si>
  <si>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</si>
  <si>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</si>
  <si>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</si>
  <si>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</si>
  <si>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</si>
  <si>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</si>
  <si>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</si>
  <si>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</si>
  <si>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</si>
  <si>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</si>
  <si>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</si>
  <si>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</si>
  <si>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</si>
  <si>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</si>
  <si>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</si>
  <si>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</si>
  <si>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</si>
  <si>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</si>
  <si>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</si>
  <si>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</si>
  <si>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</si>
  <si>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</si>
  <si>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</si>
  <si>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</si>
  <si>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</si>
  <si>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</si>
  <si>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</si>
  <si>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</si>
  <si>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</si>
  <si>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</si>
  <si>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</si>
  <si>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</si>
  <si>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</si>
  <si>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</si>
  <si>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</si>
  <si>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</si>
  <si>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</si>
  <si>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</si>
  <si>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</si>
  <si>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</si>
  <si>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</si>
  <si>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</si>
  <si>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</si>
  <si>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</si>
  <si>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</si>
  <si>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</si>
  <si>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</si>
  <si>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</si>
  <si>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</si>
  <si>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</si>
  <si>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</si>
  <si>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</si>
  <si>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</si>
  <si>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</si>
  <si>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</si>
  <si>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</si>
  <si>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</si>
  <si>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</si>
  <si>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</si>
  <si>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</si>
  <si>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</si>
  <si>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</si>
  <si>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</si>
  <si>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</si>
  <si>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</si>
  <si>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</si>
  <si>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</si>
  <si>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</si>
  <si>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</si>
  <si>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</si>
  <si>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</si>
  <si>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</si>
  <si>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</si>
  <si>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</si>
  <si>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</si>
  <si>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</si>
  <si>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</si>
  <si>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</si>
  <si>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</si>
  <si>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</si>
  <si>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</si>
  <si>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</si>
  <si>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</si>
  <si>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</si>
  <si>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</si>
  <si>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</si>
  <si>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</si>
  <si>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</si>
  <si>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</si>
  <si>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</si>
  <si>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</si>
  <si>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</si>
  <si>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</si>
  <si>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</si>
  <si>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</si>
  <si>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</si>
  <si>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</si>
  <si>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</si>
  <si>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</si>
  <si>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</si>
  <si>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</si>
  <si>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</si>
  <si>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</si>
  <si>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</si>
  <si>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</si>
  <si>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</si>
  <si>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</si>
  <si>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</si>
  <si>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</si>
  <si>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</si>
  <si>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</si>
  <si>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</si>
  <si>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</si>
  <si>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</si>
  <si>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</si>
  <si>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</si>
  <si>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</si>
  <si>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</si>
  <si>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</si>
  <si>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</si>
  <si>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</si>
  <si>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</si>
  <si>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</si>
  <si>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</si>
  <si>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</si>
  <si>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</si>
  <si>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</si>
  <si>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</si>
  <si>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</si>
  <si>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</si>
  <si>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</si>
  <si>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</si>
  <si>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</si>
  <si>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</si>
  <si>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</si>
  <si>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</si>
  <si>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</si>
  <si>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</si>
  <si>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</si>
  <si>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</si>
  <si>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</si>
  <si>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</si>
  <si>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</si>
  <si>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</si>
  <si>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</si>
  <si>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</si>
  <si>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</si>
  <si>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</si>
  <si>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</si>
  <si>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</si>
  <si>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</si>
  <si>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</si>
  <si>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</si>
  <si>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</si>
  <si>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</si>
  <si>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</si>
  <si>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</si>
  <si>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</si>
  <si>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</si>
  <si>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</si>
  <si>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</si>
  <si>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</si>
  <si>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</si>
  <si>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</si>
  <si>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</si>
  <si>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</si>
  <si>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</si>
  <si>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</si>
  <si>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</si>
  <si>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</si>
  <si>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</si>
  <si>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</si>
  <si>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</si>
  <si>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</si>
  <si>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</si>
  <si>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</si>
  <si>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</si>
  <si>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</si>
  <si>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</si>
  <si>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</si>
  <si>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</si>
  <si>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</si>
  <si>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</si>
  <si>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</si>
  <si>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</si>
  <si>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</si>
  <si>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</si>
  <si>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</si>
  <si>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</si>
  <si>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</si>
  <si>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</si>
  <si>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</si>
  <si>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</si>
  <si>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</si>
  <si>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</si>
  <si>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</si>
  <si>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</si>
  <si>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</si>
  <si>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</si>
  <si>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</si>
  <si>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</si>
  <si>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</si>
  <si>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</si>
  <si>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</si>
  <si>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</si>
  <si>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</si>
  <si>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</si>
  <si>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</si>
  <si>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</si>
  <si>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</si>
  <si>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</si>
  <si>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</si>
  <si>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</si>
  <si>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</si>
  <si>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</si>
  <si>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</si>
  <si>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</si>
  <si>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</si>
  <si>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</si>
  <si>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</si>
  <si>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</si>
  <si>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</si>
  <si>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</si>
  <si>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</si>
  <si>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</si>
  <si>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</si>
  <si>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</si>
  <si>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</si>
  <si>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</si>
  <si>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</si>
  <si>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</si>
  <si>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</si>
  <si>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</si>
  <si>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</si>
  <si>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</si>
  <si>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</si>
  <si>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</si>
  <si>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</si>
  <si>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</si>
  <si>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</si>
  <si>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</si>
  <si>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</si>
  <si>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</si>
  <si>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</si>
  <si>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</si>
  <si>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</si>
  <si>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</si>
  <si>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</si>
  <si>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</si>
  <si>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</si>
  <si>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</si>
  <si>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</si>
  <si>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</si>
  <si>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</si>
  <si>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</si>
  <si>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</si>
  <si>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</si>
  <si>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</si>
  <si>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</si>
  <si>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</si>
  <si>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</si>
  <si>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</si>
  <si>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</si>
  <si>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</si>
  <si>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</si>
  <si>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</si>
  <si>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</si>
  <si>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</si>
  <si>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</si>
  <si>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</si>
  <si>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</si>
  <si>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</si>
  <si>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</si>
  <si>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</si>
  <si>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</si>
  <si>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</si>
  <si>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</si>
  <si>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</si>
  <si>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</si>
  <si>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</si>
  <si>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</si>
  <si>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</si>
  <si>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</si>
  <si>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</si>
  <si>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</si>
  <si>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</si>
  <si>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</si>
  <si>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</si>
  <si>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</si>
  <si>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</si>
  <si>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</si>
  <si>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</si>
  <si>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</si>
  <si>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</si>
  <si>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</si>
  <si>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</si>
  <si>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</si>
  <si>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</si>
  <si>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</si>
  <si>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</si>
  <si>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</si>
  <si>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</si>
  <si>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</si>
  <si>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</si>
  <si>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</si>
  <si>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</si>
  <si>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</si>
  <si>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</si>
  <si>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</si>
  <si>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</si>
  <si>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</si>
  <si>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</si>
  <si>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</si>
  <si>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</si>
  <si>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</si>
  <si>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</si>
  <si>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</si>
  <si>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</si>
  <si>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</si>
  <si>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</si>
  <si>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</si>
  <si>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</si>
  <si>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</si>
  <si>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</si>
  <si>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</si>
  <si>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</si>
  <si>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</si>
  <si>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</si>
  <si>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</si>
  <si>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</si>
  <si>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</si>
  <si>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</si>
  <si>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</si>
  <si>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</si>
  <si>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</si>
  <si>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</si>
  <si>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</si>
  <si>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</si>
  <si>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</si>
  <si>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</si>
  <si>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</si>
  <si>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</si>
  <si>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</si>
  <si>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</si>
  <si>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</si>
  <si>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</si>
  <si>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</si>
  <si>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</si>
  <si>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</si>
  <si>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</si>
  <si>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</si>
  <si>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</si>
  <si>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</si>
  <si>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</si>
  <si>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</si>
  <si>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</si>
  <si>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</si>
  <si>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</si>
  <si>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</si>
  <si>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</si>
  <si>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</si>
  <si>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</si>
  <si>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</si>
  <si>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</si>
  <si>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</si>
  <si>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</si>
  <si>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</si>
  <si>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</si>
  <si>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</si>
  <si>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</si>
  <si>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</si>
  <si>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</si>
  <si>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</si>
  <si>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</si>
  <si>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</si>
  <si>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</si>
  <si>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</si>
  <si>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</si>
  <si>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</si>
  <si>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</si>
  <si>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</si>
  <si>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</si>
  <si>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</si>
  <si>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</si>
  <si>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</si>
  <si>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</si>
  <si>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</si>
  <si>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</si>
  <si>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</si>
  <si>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</si>
  <si>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</si>
  <si>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</si>
  <si>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</si>
  <si>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</si>
  <si>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</si>
  <si>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</si>
  <si>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</si>
  <si>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</si>
  <si>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</si>
  <si>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</si>
  <si>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</si>
  <si>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</si>
  <si>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</si>
  <si>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</si>
  <si>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</si>
  <si>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</si>
  <si>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</si>
  <si>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</si>
  <si>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</si>
  <si>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</si>
  <si>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</si>
  <si>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</si>
  <si>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</si>
  <si>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</si>
  <si>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</si>
  <si>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</si>
  <si>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</si>
  <si>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</si>
  <si>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</si>
  <si>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</si>
  <si>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</si>
  <si>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</si>
  <si>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</si>
  <si>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</si>
  <si>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</si>
  <si>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</si>
  <si>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</si>
  <si>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</si>
  <si>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</si>
  <si>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</si>
  <si>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</si>
  <si>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</si>
  <si>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</si>
  <si>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</si>
  <si>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</si>
  <si>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</si>
  <si>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</si>
  <si>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</si>
  <si>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</si>
  <si>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</si>
  <si>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</si>
  <si>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</si>
  <si>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</si>
  <si>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</si>
  <si>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</si>
  <si>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</si>
  <si>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</si>
  <si>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</si>
  <si>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</si>
  <si>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</si>
  <si>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</si>
  <si>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</si>
  <si>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</si>
  <si>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</si>
  <si>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</si>
  <si>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</si>
  <si>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</si>
  <si>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</si>
  <si>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</si>
  <si>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</si>
  <si>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</si>
  <si>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</si>
  <si>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</si>
  <si>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</si>
  <si>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</si>
  <si>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</si>
  <si>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</si>
  <si>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</si>
  <si>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</si>
  <si>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</si>
  <si>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</si>
  <si>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</si>
  <si>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</si>
  <si>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</si>
  <si>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</si>
  <si>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</si>
  <si>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</si>
  <si>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</si>
  <si>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</si>
  <si>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</si>
  <si>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</si>
  <si>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</si>
  <si>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</si>
  <si>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</si>
  <si>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</si>
  <si>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</si>
  <si>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</si>
  <si>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</si>
  <si>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</si>
  <si>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</si>
  <si>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</si>
  <si>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</si>
  <si>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</si>
  <si>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</si>
  <si>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</si>
  <si>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</si>
  <si>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</si>
  <si>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</si>
  <si>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</si>
  <si>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</si>
  <si>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</si>
  <si>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</si>
  <si>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</si>
  <si>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</si>
  <si>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</si>
  <si>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</si>
  <si>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</si>
  <si>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</si>
  <si>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</si>
  <si>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</si>
  <si>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</si>
  <si>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</si>
  <si>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</si>
  <si>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</si>
  <si>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</si>
  <si>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</si>
  <si>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</si>
  <si>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</si>
  <si>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</si>
  <si>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</si>
  <si>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</si>
  <si>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</si>
  <si>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</si>
  <si>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</si>
  <si>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</si>
  <si>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</si>
  <si>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</si>
  <si>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</si>
  <si>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</si>
  <si>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</si>
  <si>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</si>
  <si>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</si>
  <si>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</si>
  <si>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</si>
  <si>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</si>
  <si>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</si>
  <si>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</si>
  <si>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</si>
  <si>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</si>
  <si>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</si>
  <si>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</si>
  <si>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</si>
  <si>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</si>
  <si>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</si>
  <si>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</si>
  <si>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</si>
  <si>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</si>
  <si>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</si>
  <si>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</si>
  <si>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</si>
  <si>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</si>
  <si>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</si>
  <si>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</si>
  <si>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</si>
  <si>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</si>
  <si>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</si>
  <si>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</si>
  <si>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</si>
  <si>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</si>
  <si>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</si>
  <si>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</si>
  <si>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</si>
  <si>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</si>
  <si>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</si>
  <si>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</si>
  <si>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</si>
  <si>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</si>
  <si>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</si>
  <si>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</si>
  <si>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</si>
  <si>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</si>
  <si>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</si>
  <si>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</si>
  <si>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</si>
  <si>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</si>
  <si>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</si>
  <si>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</si>
  <si>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</si>
  <si>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</si>
  <si>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</si>
  <si>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</si>
  <si>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</si>
  <si>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</si>
  <si>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</si>
  <si>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</si>
  <si>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</si>
  <si>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</si>
  <si>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</si>
  <si>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</si>
  <si>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</si>
  <si>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</si>
  <si>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</si>
  <si>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</si>
  <si>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</si>
  <si>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</si>
  <si>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</si>
  <si>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</si>
  <si>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</si>
  <si>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</si>
  <si>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</si>
  <si>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</si>
  <si>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</si>
  <si>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</si>
  <si>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</si>
  <si>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</si>
  <si>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</si>
  <si>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</si>
  <si>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</si>
  <si>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</si>
  <si>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</si>
  <si>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</si>
  <si>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</si>
  <si>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</si>
  <si>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</si>
  <si>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</si>
  <si>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</si>
  <si>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</si>
  <si>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</si>
  <si>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</si>
  <si>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</si>
  <si>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</si>
  <si>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</si>
  <si>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</si>
  <si>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</si>
  <si>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</si>
  <si>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</si>
  <si>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</si>
  <si>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</si>
  <si>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</si>
  <si>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</si>
  <si>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</si>
  <si>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</si>
  <si>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</si>
  <si>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</si>
  <si>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</si>
  <si>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</si>
  <si>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</si>
  <si>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</si>
  <si>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</si>
  <si>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</si>
  <si>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</si>
  <si>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</si>
  <si>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</si>
  <si>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</si>
  <si>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</si>
  <si>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</si>
  <si>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</si>
  <si>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</si>
  <si>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</si>
  <si>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</si>
  <si>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</si>
  <si>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</si>
  <si>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</si>
  <si>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</si>
  <si>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</si>
  <si>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</si>
  <si>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</si>
  <si>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</si>
  <si>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</si>
  <si>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</si>
  <si>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</si>
  <si>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</si>
  <si>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</si>
  <si>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</si>
  <si>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</si>
  <si>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</si>
  <si>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</si>
  <si>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</si>
  <si>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</si>
  <si>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</si>
  <si>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</si>
  <si>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</si>
  <si>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</si>
  <si>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</si>
  <si>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</si>
  <si>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</si>
  <si>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</si>
  <si>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</si>
  <si>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</si>
  <si>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</si>
  <si>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</si>
  <si>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</si>
  <si>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</si>
  <si>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</si>
  <si>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</si>
  <si>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</si>
  <si>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</si>
  <si>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</si>
  <si>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</si>
  <si>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</si>
  <si>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</si>
  <si>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</si>
  <si>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</si>
  <si>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</si>
  <si>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</si>
  <si>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</si>
  <si>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</si>
  <si>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</si>
  <si>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</si>
  <si>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</si>
  <si>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</si>
  <si>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</si>
  <si>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</si>
  <si>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</si>
  <si>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</si>
  <si>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</si>
  <si>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</si>
  <si>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</si>
  <si>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</si>
  <si>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</si>
  <si>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</si>
  <si>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</si>
  <si>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</si>
  <si>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</si>
  <si>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</si>
  <si>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</si>
  <si>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</si>
  <si>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</si>
  <si>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</si>
  <si>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</si>
  <si>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</si>
  <si>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</si>
  <si>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</si>
  <si>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</si>
  <si>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</si>
  <si>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</si>
  <si>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</si>
  <si>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</si>
  <si>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</si>
  <si>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</si>
  <si>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</si>
  <si>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</si>
  <si>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</si>
  <si>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</si>
  <si>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</si>
  <si>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</si>
  <si>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</si>
  <si>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</si>
  <si>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</si>
  <si>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</si>
  <si>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</si>
  <si>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</si>
  <si>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</si>
  <si>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</si>
  <si>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</si>
  <si>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</si>
  <si>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</si>
  <si>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</si>
  <si>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</si>
  <si>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</si>
  <si>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</si>
  <si>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</si>
  <si>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</si>
  <si>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</si>
  <si>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</si>
  <si>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</si>
  <si>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</si>
  <si>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</si>
  <si>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</si>
  <si>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</si>
  <si>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</si>
  <si>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</si>
  <si>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</si>
  <si>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</si>
  <si>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</si>
  <si>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</si>
  <si>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</si>
  <si>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</si>
  <si>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</si>
  <si>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</si>
  <si>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</si>
  <si>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</si>
  <si>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</si>
  <si>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</si>
  <si>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</si>
  <si>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</si>
  <si>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</si>
  <si>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</si>
  <si>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</si>
  <si>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</si>
  <si>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</si>
  <si>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</si>
  <si>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</si>
  <si>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</si>
  <si>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</si>
  <si>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</si>
  <si>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</si>
  <si>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</si>
  <si>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</si>
  <si>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</si>
  <si>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</si>
  <si>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</si>
  <si>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</si>
  <si>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</si>
  <si>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</si>
  <si>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</si>
  <si>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</si>
  <si>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</si>
  <si>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</si>
  <si>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</si>
  <si>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</si>
  <si>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</si>
  <si>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</si>
  <si>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</si>
  <si>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</si>
  <si>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</si>
  <si>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</si>
  <si>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</si>
  <si>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</si>
  <si>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</si>
  <si>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</si>
  <si>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</si>
  <si>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</si>
  <si>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</si>
  <si>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</si>
  <si>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</si>
  <si>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</si>
  <si>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</si>
  <si>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</si>
  <si>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</si>
  <si>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</si>
  <si>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</si>
  <si>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</si>
  <si>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</si>
  <si>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</si>
  <si>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</si>
  <si>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</si>
  <si>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</si>
  <si>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</si>
  <si>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</si>
  <si>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</si>
  <si>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</si>
  <si>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</si>
  <si>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</si>
  <si>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</si>
  <si>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</si>
  <si>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</si>
  <si>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</si>
  <si>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</si>
  <si>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</si>
  <si>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</si>
  <si>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</si>
  <si>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</si>
  <si>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</si>
  <si>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</si>
  <si>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</si>
  <si>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</si>
  <si>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</si>
  <si>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</si>
  <si>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</si>
  <si>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</si>
  <si>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</si>
  <si>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</si>
  <si>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</si>
  <si>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</si>
  <si>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</si>
  <si>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</si>
  <si>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</si>
  <si>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</si>
  <si>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</si>
  <si>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</si>
  <si>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</si>
  <si>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</si>
  <si>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</si>
  <si>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</si>
  <si>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</si>
  <si>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</si>
  <si>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</si>
  <si>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</si>
  <si>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</si>
  <si>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</si>
  <si>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</si>
  <si>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</si>
  <si>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</si>
  <si>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</si>
  <si>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</si>
  <si>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</si>
  <si>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</si>
  <si>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</si>
  <si>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</si>
  <si>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</si>
  <si>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</si>
  <si>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</si>
  <si>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</si>
  <si>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</si>
  <si>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</si>
  <si>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</si>
  <si>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</si>
  <si>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</si>
  <si>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</si>
  <si>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</si>
  <si>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</si>
  <si>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</si>
  <si>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</si>
  <si>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</si>
  <si>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</si>
  <si>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</si>
  <si>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</si>
  <si>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</si>
  <si>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</si>
  <si>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</si>
  <si>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</si>
  <si>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</si>
  <si>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</si>
  <si>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</si>
  <si>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</si>
  <si>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</si>
  <si>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</si>
  <si>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</si>
  <si>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</si>
  <si>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</si>
  <si>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</si>
  <si>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</si>
  <si>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</si>
  <si>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</si>
  <si>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</si>
  <si>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</si>
  <si>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</si>
  <si>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</si>
  <si>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</si>
  <si>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</si>
  <si>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</si>
  <si>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</si>
  <si>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</si>
  <si>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</si>
  <si>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</si>
  <si>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</si>
  <si>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</si>
  <si>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</si>
  <si>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</si>
  <si>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</si>
  <si>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</si>
  <si>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</si>
  <si>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</si>
  <si>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</si>
  <si>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</si>
  <si>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</si>
  <si>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</si>
  <si>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</si>
  <si>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</si>
  <si>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</si>
  <si>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</si>
  <si>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</si>
  <si>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</si>
  <si>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</si>
  <si>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</si>
  <si>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</si>
  <si>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</si>
  <si>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</si>
  <si>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</si>
  <si>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</si>
  <si>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</si>
  <si>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</si>
  <si>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</si>
  <si>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</si>
  <si>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</si>
  <si>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</si>
  <si>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</si>
  <si>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</si>
  <si>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</si>
  <si>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</si>
  <si>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</si>
  <si>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</si>
  <si>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</si>
  <si>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</si>
  <si>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</si>
  <si>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</si>
  <si>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</si>
  <si>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</si>
  <si>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</si>
  <si>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</si>
  <si>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</si>
  <si>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</si>
  <si>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</si>
  <si>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</si>
  <si>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</si>
  <si>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</si>
  <si>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</si>
  <si>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</si>
  <si>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</si>
  <si>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</si>
  <si>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</si>
  <si>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</si>
  <si>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</si>
  <si>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</si>
  <si>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</si>
  <si>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</si>
  <si>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</si>
  <si>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</si>
  <si>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</si>
  <si>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</si>
  <si>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</si>
  <si>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</si>
  <si>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</si>
  <si>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</si>
  <si>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</si>
  <si>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</si>
  <si>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</si>
  <si>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</si>
  <si>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</si>
  <si>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</si>
  <si>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</si>
  <si>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</si>
  <si>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</si>
  <si>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</si>
  <si>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</si>
  <si>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</si>
  <si>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</si>
  <si>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</si>
  <si>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</si>
  <si>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</si>
  <si>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</si>
  <si>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</si>
  <si>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</si>
  <si>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</si>
  <si>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</si>
  <si>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</si>
  <si>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</si>
  <si>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</si>
  <si>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</si>
  <si>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</si>
  <si>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</si>
  <si>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</si>
  <si>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</si>
  <si>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</si>
  <si>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</si>
  <si>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</si>
  <si>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</si>
  <si>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</si>
  <si>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</si>
  <si>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</si>
  <si>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</si>
  <si>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</si>
  <si>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</si>
  <si>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</si>
  <si>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</si>
  <si>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</si>
  <si>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</si>
  <si>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</si>
  <si>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</si>
  <si>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</si>
  <si>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</si>
  <si>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</si>
  <si>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</si>
  <si>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</si>
  <si>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</si>
  <si>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</si>
  <si>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</si>
  <si>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</si>
  <si>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</si>
  <si>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</si>
  <si>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</si>
  <si>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</si>
  <si>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</si>
  <si>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</si>
  <si>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</si>
  <si>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</si>
  <si>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</si>
  <si>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</si>
  <si>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</si>
  <si>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</si>
  <si>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</si>
  <si>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</si>
  <si>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</si>
  <si>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</si>
  <si>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</si>
  <si>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</si>
  <si>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</si>
  <si>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</si>
  <si>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</si>
  <si>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</si>
  <si>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</si>
  <si>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</si>
  <si>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</si>
  <si>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</si>
  <si>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</si>
  <si>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</si>
  <si>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</si>
  <si>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</si>
  <si>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</si>
  <si>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</si>
  <si>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</si>
  <si>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</si>
  <si>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</si>
  <si>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</si>
  <si>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</si>
  <si>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</si>
  <si>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</si>
  <si>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</si>
  <si>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</si>
  <si>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</si>
  <si>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</si>
  <si>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</si>
  <si>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</si>
  <si>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</si>
  <si>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</si>
  <si>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</si>
  <si>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</si>
  <si>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</si>
  <si>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</si>
  <si>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</si>
  <si>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</si>
  <si>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</si>
  <si>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</si>
  <si>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</si>
  <si>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</si>
  <si>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</si>
  <si>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</si>
  <si>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</si>
  <si>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</si>
  <si>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</si>
  <si>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</si>
  <si>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</si>
  <si>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</si>
  <si>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</si>
  <si>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</si>
  <si>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</si>
  <si>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</si>
  <si>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</si>
  <si>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</si>
  <si>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</si>
  <si>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</si>
  <si>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</si>
  <si>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</si>
  <si>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</si>
  <si>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</si>
  <si>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</si>
  <si>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</si>
  <si>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</si>
  <si>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</si>
  <si>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</si>
  <si>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</si>
  <si>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</si>
  <si>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</si>
  <si>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</si>
  <si>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</si>
  <si>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</si>
  <si>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</si>
  <si>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</si>
  <si>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</si>
  <si>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</si>
  <si>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</si>
  <si>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</si>
  <si>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</si>
  <si>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</si>
  <si>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</si>
  <si>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</si>
  <si>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</si>
  <si>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</si>
  <si>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</si>
  <si>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</si>
  <si>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</si>
  <si>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</si>
  <si>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</si>
  <si>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</si>
  <si>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</si>
  <si>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</si>
  <si>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</si>
  <si>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</si>
  <si>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</si>
  <si>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</si>
  <si>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</si>
  <si>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</si>
  <si>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</si>
  <si>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</si>
  <si>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</si>
  <si>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</si>
  <si>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</si>
  <si>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</si>
  <si>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</si>
  <si>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</si>
  <si>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</si>
  <si>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</si>
  <si>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</si>
  <si>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</si>
  <si>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</si>
  <si>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</si>
  <si>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</si>
  <si>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</si>
  <si>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</si>
  <si>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</si>
  <si>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</si>
  <si>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</si>
  <si>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</si>
  <si>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</si>
  <si>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</si>
  <si>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</si>
  <si>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</si>
  <si>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</si>
  <si>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</si>
  <si>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</si>
  <si>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</si>
  <si>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</si>
  <si>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</si>
  <si>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</si>
  <si>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</si>
  <si>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</si>
  <si>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</si>
  <si>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</si>
  <si>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</si>
  <si>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</si>
  <si>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</si>
  <si>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</si>
  <si>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</si>
  <si>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</si>
  <si>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</si>
  <si>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</si>
  <si>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</si>
  <si>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</si>
  <si>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</si>
  <si>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</si>
  <si>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</si>
  <si>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</si>
  <si>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</si>
  <si>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</si>
  <si>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</si>
  <si>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</si>
  <si>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</si>
  <si>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</si>
  <si>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</si>
  <si>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</si>
  <si>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</si>
  <si>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</si>
  <si>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</si>
  <si>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</si>
  <si>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</si>
  <si>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</si>
  <si>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</si>
  <si>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</si>
  <si>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</si>
  <si>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</si>
  <si>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</si>
  <si>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</si>
  <si>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</si>
  <si>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</si>
  <si>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</si>
  <si>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</si>
  <si>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</si>
  <si>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</si>
  <si>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</si>
  <si>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</si>
  <si>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</si>
  <si>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</si>
  <si>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</si>
  <si>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</si>
  <si>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</si>
  <si>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</si>
  <si>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</si>
  <si>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</si>
  <si>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</si>
  <si>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</si>
  <si>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</si>
  <si>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</si>
  <si>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</si>
  <si>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</si>
  <si>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</si>
  <si>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</si>
  <si>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</si>
  <si>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</si>
  <si>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</si>
  <si>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</si>
  <si>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</si>
  <si>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</si>
  <si>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</si>
  <si>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</si>
  <si>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</si>
  <si>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</si>
  <si>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</si>
  <si>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</si>
  <si>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</si>
  <si>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</si>
  <si>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</si>
  <si>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</si>
  <si>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</si>
  <si>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</si>
  <si>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</si>
  <si>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</si>
  <si>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</si>
  <si>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</si>
  <si>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</si>
  <si>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</si>
  <si>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</si>
  <si>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</si>
  <si>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</si>
  <si>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</si>
  <si>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</si>
  <si>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</si>
  <si>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</si>
  <si>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</si>
  <si>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</si>
  <si>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</si>
  <si>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</si>
  <si>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</si>
  <si>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</si>
  <si>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</si>
  <si>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</si>
  <si>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</si>
  <si>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</si>
  <si>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</si>
  <si>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</si>
  <si>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</si>
  <si>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</si>
  <si>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</si>
  <si>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</si>
  <si>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</si>
  <si>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</si>
  <si>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</si>
  <si>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</si>
  <si>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</si>
  <si>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</si>
  <si>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</si>
  <si>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</si>
  <si>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</si>
  <si>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</si>
  <si>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</si>
  <si>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</si>
  <si>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</si>
  <si>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</si>
  <si>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</si>
  <si>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</si>
  <si>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</si>
  <si>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</si>
  <si>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</si>
  <si>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</si>
  <si>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</si>
  <si>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</si>
  <si>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</si>
  <si>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</si>
  <si>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</si>
  <si>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</si>
  <si>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</si>
  <si>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</si>
  <si>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</si>
  <si>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</si>
  <si>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</si>
  <si>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</si>
  <si>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</si>
  <si>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</si>
  <si>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</si>
  <si>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</si>
  <si>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</si>
  <si>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</si>
  <si>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</si>
  <si>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</si>
  <si>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</si>
  <si>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</si>
  <si>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</si>
  <si>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</si>
  <si>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</si>
  <si>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</si>
  <si>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</si>
  <si>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</si>
  <si>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</si>
  <si>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</si>
  <si>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</si>
  <si>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</si>
  <si>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</si>
  <si>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</si>
  <si>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</si>
  <si>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</si>
  <si>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</si>
  <si>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</si>
  <si>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</si>
  <si>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</si>
  <si>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</si>
  <si>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</si>
  <si>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</si>
  <si>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</si>
  <si>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</si>
  <si>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</si>
  <si>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</si>
  <si>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</si>
  <si>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</si>
  <si>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</si>
  <si>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</si>
  <si>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</si>
  <si>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</si>
  <si>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</si>
  <si>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</si>
  <si>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</si>
  <si>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</si>
  <si>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</si>
  <si>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</si>
  <si>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</si>
  <si>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</si>
  <si>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</si>
  <si>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</si>
  <si>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</si>
  <si>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</si>
  <si>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</si>
  <si>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</si>
  <si>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</si>
  <si>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</si>
  <si>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</si>
  <si>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</si>
  <si>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</si>
  <si>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</si>
  <si>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</si>
  <si>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</si>
  <si>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</si>
  <si>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</si>
  <si>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</si>
  <si>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</si>
  <si>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</si>
  <si>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</si>
  <si>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</si>
  <si>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</si>
  <si>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</si>
  <si>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</si>
  <si>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</si>
  <si>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</si>
  <si>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</si>
  <si>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</si>
  <si>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</si>
  <si>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</si>
  <si>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</si>
  <si>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</si>
  <si>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</si>
  <si>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</si>
  <si>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</si>
  <si>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</si>
  <si>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</si>
  <si>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</si>
  <si>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</si>
  <si>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</si>
  <si>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</si>
  <si>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</si>
  <si>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</si>
  <si>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</si>
  <si>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</si>
  <si>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</si>
  <si>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</si>
  <si>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</si>
  <si>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</si>
  <si>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</si>
  <si>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</si>
  <si>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</si>
  <si>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</si>
  <si>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</si>
  <si>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</si>
  <si>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</si>
  <si>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</si>
  <si>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</si>
  <si>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</si>
  <si>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</si>
  <si>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</si>
  <si>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</si>
  <si>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</si>
  <si>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</si>
  <si>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</si>
  <si>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</si>
  <si>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</si>
  <si>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</si>
  <si>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</si>
  <si>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</si>
  <si>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</si>
  <si>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</si>
  <si>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</si>
  <si>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</si>
  <si>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</si>
  <si>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</si>
  <si>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</si>
  <si>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</si>
  <si>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</si>
  <si>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</si>
  <si>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</si>
  <si>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</si>
  <si>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</si>
  <si>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</si>
  <si>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</si>
  <si>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</si>
  <si>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</si>
  <si>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</si>
  <si>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</si>
  <si>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</si>
  <si>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</si>
  <si>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</si>
  <si>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</si>
  <si>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</si>
  <si>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</si>
  <si>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</si>
  <si>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</si>
  <si>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</si>
  <si>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</si>
  <si>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</si>
  <si>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</si>
  <si>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</si>
  <si>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</si>
  <si>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</si>
  <si>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</si>
  <si>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</si>
  <si>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</si>
  <si>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</si>
  <si>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</si>
  <si>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</si>
  <si>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</si>
  <si>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</si>
  <si>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</si>
  <si>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</si>
  <si>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</si>
  <si>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</si>
  <si>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</si>
  <si>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</si>
  <si>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</si>
  <si>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</si>
  <si>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</si>
  <si>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</si>
  <si>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</si>
  <si>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</si>
  <si>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</si>
  <si>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</si>
  <si>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</si>
  <si>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</si>
  <si>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</si>
  <si>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</si>
  <si>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</si>
  <si>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</si>
  <si>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</si>
  <si>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</si>
  <si>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</si>
  <si>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</si>
  <si>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</si>
  <si>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</si>
  <si>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</si>
  <si>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</si>
  <si>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</si>
  <si>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</si>
  <si>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</si>
  <si>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</si>
  <si>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</si>
  <si>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</si>
  <si>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</si>
  <si>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</si>
  <si>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</si>
  <si>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</si>
  <si>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</si>
  <si>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</si>
  <si>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</si>
  <si>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</si>
  <si>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</si>
  <si>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</si>
  <si>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</si>
  <si>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</si>
  <si>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</si>
  <si>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</si>
  <si>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</si>
  <si>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</si>
  <si>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</si>
  <si>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</si>
  <si>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</si>
  <si>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</si>
  <si>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</si>
  <si>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</si>
  <si>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</si>
  <si>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</si>
  <si>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</si>
  <si>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</si>
  <si>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</si>
  <si>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</si>
  <si>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</si>
  <si>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</si>
  <si>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</si>
  <si>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</si>
  <si>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</si>
  <si>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</si>
  <si>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</si>
  <si>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</si>
  <si>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</si>
  <si>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</si>
  <si>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</si>
  <si>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</si>
  <si>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</si>
  <si>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</si>
  <si>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</si>
  <si>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</si>
  <si>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</si>
  <si>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</si>
  <si>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</si>
  <si>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</si>
  <si>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</si>
  <si>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</si>
  <si>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</si>
  <si>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</si>
  <si>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</si>
  <si>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</si>
  <si>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</si>
  <si>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</si>
  <si>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</si>
  <si>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</si>
  <si>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</si>
  <si>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</si>
  <si>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</si>
  <si>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</si>
  <si>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</si>
  <si>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</si>
  <si>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</si>
  <si>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</si>
  <si>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</si>
  <si>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</si>
  <si>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</si>
  <si>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</si>
  <si>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</si>
  <si>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</si>
  <si>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</si>
  <si>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</si>
  <si>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</si>
  <si>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</si>
  <si>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</si>
  <si>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</si>
  <si>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</si>
  <si>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</si>
  <si>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</si>
  <si>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</si>
  <si>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</si>
  <si>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</si>
  <si>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</si>
  <si>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</si>
  <si>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</si>
  <si>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</si>
  <si>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</si>
  <si>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</si>
  <si>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</si>
  <si>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</si>
  <si>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</si>
  <si>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</si>
  <si>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</si>
  <si>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</si>
  <si>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</si>
  <si>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</si>
  <si>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</si>
  <si>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</si>
  <si>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</si>
  <si>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</si>
  <si>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</si>
  <si>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</si>
  <si>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</si>
  <si>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</si>
  <si>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</si>
  <si>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</si>
  <si>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</si>
  <si>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</si>
  <si>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</si>
  <si>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</si>
  <si>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</si>
  <si>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</si>
  <si>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</si>
  <si>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</si>
  <si>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</si>
  <si>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</si>
  <si>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</si>
  <si>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</si>
  <si>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</si>
  <si>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</si>
  <si>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</si>
  <si>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</si>
  <si>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</si>
  <si>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</si>
  <si>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</si>
  <si>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</si>
  <si>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</si>
  <si>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</si>
  <si>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</si>
  <si>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</si>
  <si>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</si>
  <si>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</si>
  <si>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</si>
  <si>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</si>
  <si>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</si>
  <si>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</si>
  <si>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</si>
  <si>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</si>
  <si>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</si>
  <si>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</si>
  <si>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</si>
  <si>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</si>
  <si>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</si>
  <si>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</si>
  <si>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</si>
  <si>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</si>
  <si>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</si>
  <si>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</si>
  <si>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</si>
  <si>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</si>
  <si>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</si>
  <si>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</si>
  <si>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</si>
  <si>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</si>
  <si>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</si>
  <si>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</si>
  <si>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</si>
  <si>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</si>
  <si>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</si>
  <si>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</si>
  <si>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</si>
  <si>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</si>
  <si>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</si>
  <si>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</si>
  <si>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</si>
  <si>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</si>
  <si>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</si>
  <si>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</si>
  <si>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</si>
  <si>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</si>
  <si>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</si>
  <si>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</si>
  <si>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</si>
  <si>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</si>
  <si>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</si>
  <si>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</si>
  <si>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</si>
  <si>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</si>
  <si>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</si>
  <si>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</si>
  <si>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</si>
  <si>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</si>
  <si>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</si>
  <si>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</si>
  <si>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</si>
  <si>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</si>
  <si>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</si>
  <si>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</si>
  <si>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</si>
  <si>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</si>
  <si>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</si>
  <si>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</si>
  <si>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</si>
  <si>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</si>
  <si>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</si>
  <si>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</si>
  <si>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</si>
  <si>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</si>
  <si>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</si>
  <si>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</si>
  <si>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</si>
  <si>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</si>
  <si>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</si>
  <si>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</si>
  <si>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</si>
  <si>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</si>
  <si>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</si>
  <si>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</si>
  <si>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</si>
  <si>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</si>
  <si>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</si>
  <si>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</si>
  <si>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</si>
  <si>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</si>
  <si>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</si>
  <si>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</si>
  <si>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</si>
  <si>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</si>
  <si>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</si>
  <si>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</si>
  <si>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</si>
  <si>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</si>
  <si>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</si>
  <si>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</si>
  <si>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</si>
  <si>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</si>
  <si>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</si>
  <si>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</si>
  <si>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</si>
  <si>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</si>
  <si>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</si>
  <si>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</si>
  <si>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</si>
  <si>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</si>
  <si>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</si>
  <si>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</si>
  <si>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</si>
  <si>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</si>
  <si>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</si>
  <si>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</si>
  <si>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</si>
  <si>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</si>
  <si>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</si>
  <si>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</si>
  <si>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</si>
  <si>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</si>
  <si>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</si>
  <si>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</si>
  <si>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</si>
  <si>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</si>
  <si>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</si>
  <si>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</si>
  <si>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</si>
  <si>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</si>
  <si>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</si>
  <si>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</si>
  <si>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</si>
  <si>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</si>
  <si>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</si>
  <si>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</si>
  <si>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</si>
  <si>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</si>
  <si>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</si>
  <si>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</si>
  <si>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</si>
  <si>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</si>
  <si>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</si>
  <si>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</si>
  <si>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</si>
  <si>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</si>
  <si>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</si>
  <si>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</si>
  <si>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</si>
  <si>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</si>
  <si>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</si>
  <si>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</si>
  <si>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</si>
  <si>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</si>
  <si>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</si>
  <si>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</si>
  <si>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</si>
  <si>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</si>
  <si>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</si>
  <si>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</si>
  <si>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</si>
  <si>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</si>
  <si>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</si>
  <si>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</si>
  <si>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</si>
  <si>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</si>
  <si>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</si>
  <si>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</si>
  <si>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</si>
  <si>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</si>
  <si>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</si>
  <si>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</si>
  <si>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</si>
  <si>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</si>
  <si>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</si>
  <si>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</si>
  <si>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</si>
  <si>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</si>
  <si>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</si>
  <si>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</si>
  <si>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</si>
  <si>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</si>
  <si>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</si>
  <si>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</si>
  <si>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</si>
  <si>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</si>
  <si>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</si>
  <si>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</si>
  <si>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</si>
  <si>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</si>
  <si>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</si>
  <si>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</si>
  <si>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</si>
  <si>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</si>
  <si>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</si>
  <si>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</si>
  <si>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</si>
  <si>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</si>
  <si>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</si>
  <si>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</si>
  <si>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</si>
  <si>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</si>
  <si>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</si>
  <si>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</si>
  <si>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</si>
  <si>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</si>
  <si>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</si>
  <si>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</si>
  <si>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</si>
  <si>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</si>
  <si>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</si>
  <si>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</si>
  <si>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</si>
  <si>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</si>
  <si>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</si>
  <si>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</si>
  <si>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</si>
  <si>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</si>
  <si>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</si>
  <si>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</si>
  <si>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</si>
  <si>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</si>
  <si>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</si>
  <si>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</si>
  <si>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</si>
  <si>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</si>
  <si>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</si>
  <si>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</si>
  <si>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</si>
  <si>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</si>
  <si>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</si>
  <si>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</si>
  <si>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</si>
  <si>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</si>
  <si>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</si>
  <si>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</si>
  <si>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</si>
  <si>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</si>
  <si>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</si>
  <si>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</si>
  <si>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</si>
  <si>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</si>
  <si>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</si>
  <si>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</si>
  <si>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</si>
  <si>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</si>
  <si>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</si>
  <si>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</si>
  <si>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</si>
  <si>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</si>
  <si>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</si>
  <si>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</si>
  <si>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</si>
  <si>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</si>
  <si>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</si>
  <si>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</si>
  <si>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</si>
  <si>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</si>
  <si>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</si>
  <si>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</si>
  <si>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</si>
  <si>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</si>
  <si>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</si>
  <si>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</si>
  <si>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</si>
  <si>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</si>
  <si>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</si>
  <si>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</si>
  <si>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</si>
  <si>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</si>
  <si>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</si>
  <si>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</si>
  <si>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</si>
  <si>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</si>
  <si>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</si>
  <si>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</si>
  <si>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</si>
  <si>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</si>
  <si>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</si>
  <si>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</si>
  <si>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</si>
  <si>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</si>
  <si>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</si>
  <si>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</si>
  <si>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</si>
  <si>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</si>
  <si>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</si>
  <si>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</si>
  <si>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</si>
  <si>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</si>
  <si>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</si>
  <si>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</si>
  <si>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</si>
  <si>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</si>
  <si>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</si>
  <si>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</si>
  <si>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</si>
  <si>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</si>
  <si>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</si>
  <si>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</si>
  <si>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</si>
  <si>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</si>
  <si>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</si>
  <si>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</si>
  <si>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</si>
  <si>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</si>
  <si>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</si>
  <si>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</si>
  <si>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</si>
  <si>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</si>
  <si>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</si>
  <si>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</si>
  <si>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</si>
  <si>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</si>
  <si>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</si>
  <si>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</si>
  <si>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</si>
  <si>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</si>
  <si>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</si>
  <si>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</si>
  <si>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</si>
  <si>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</si>
  <si>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</si>
  <si>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</si>
  <si>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</si>
  <si>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</si>
  <si>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</si>
  <si>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</si>
  <si>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</si>
  <si>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</si>
  <si>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</si>
  <si>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</si>
  <si>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</si>
  <si>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</si>
  <si>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</si>
  <si>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</si>
  <si>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</si>
  <si>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</si>
  <si>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</si>
  <si>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</si>
  <si>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</si>
  <si>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</si>
  <si>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</si>
  <si>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</si>
  <si>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</si>
  <si>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</si>
  <si>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</si>
  <si>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</si>
  <si>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</si>
  <si>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</si>
  <si>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</si>
  <si>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</si>
  <si>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</si>
  <si>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</si>
  <si>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</si>
  <si>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</si>
  <si>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</si>
  <si>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</si>
  <si>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</si>
  <si>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</si>
  <si>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</si>
  <si>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</si>
  <si>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</si>
  <si>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</si>
  <si>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</si>
  <si>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</si>
  <si>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</si>
  <si>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</si>
  <si>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</si>
  <si>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</si>
  <si>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</si>
  <si>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</si>
  <si>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</si>
  <si>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</si>
  <si>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</si>
  <si>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</si>
  <si>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</si>
  <si>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</si>
  <si>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</si>
  <si>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</si>
  <si>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</si>
  <si>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</si>
  <si>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</si>
  <si>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</si>
  <si>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</si>
  <si>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</si>
  <si>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</si>
  <si>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</si>
  <si>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</si>
  <si>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</si>
  <si>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</si>
  <si>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</si>
  <si>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</si>
  <si>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</si>
  <si>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</si>
  <si>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</si>
  <si>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</si>
  <si>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</si>
  <si>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</si>
  <si>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</si>
  <si>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</si>
  <si>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</si>
  <si>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</si>
  <si>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</si>
  <si>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</si>
  <si>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</si>
  <si>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</si>
  <si>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</si>
  <si>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</si>
  <si>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</si>
  <si>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</si>
  <si>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</si>
  <si>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</si>
  <si>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</si>
  <si>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</si>
  <si>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</si>
  <si>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</si>
  <si>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</si>
  <si>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</si>
  <si>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</si>
  <si>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</si>
  <si>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</si>
  <si>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</si>
  <si>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</si>
  <si>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</si>
  <si>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</si>
  <si>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</si>
  <si>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</si>
  <si>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</si>
  <si>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</si>
  <si>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</si>
  <si>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</si>
  <si>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</si>
  <si>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</si>
  <si>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</si>
  <si>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</si>
  <si>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</si>
  <si>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</si>
  <si>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</si>
  <si>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</si>
  <si>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</si>
  <si>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</si>
  <si>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</si>
  <si>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</si>
  <si>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</si>
  <si>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</si>
  <si>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</si>
  <si>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</si>
  <si>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</si>
  <si>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</si>
  <si>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</si>
  <si>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</si>
  <si>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</si>
  <si>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</si>
  <si>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</si>
  <si>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</si>
  <si>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</si>
  <si>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</si>
  <si>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</si>
  <si>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</si>
  <si>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</si>
  <si>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</si>
  <si>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</si>
  <si>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</si>
  <si>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</si>
  <si>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</si>
  <si>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</si>
  <si>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</si>
  <si>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</si>
  <si>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</si>
  <si>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</si>
  <si>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</si>
  <si>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</si>
  <si>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</si>
  <si>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</si>
  <si>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</si>
  <si>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</si>
  <si>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</si>
  <si>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</si>
  <si>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</si>
  <si>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</si>
  <si>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</si>
  <si>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</si>
  <si>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</si>
  <si>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</si>
  <si>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</si>
  <si>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</si>
  <si>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</si>
  <si>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</si>
  <si>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</si>
  <si>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</si>
  <si>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</si>
  <si>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</si>
  <si>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</si>
  <si>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</si>
  <si>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</si>
  <si>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</si>
  <si>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</si>
  <si>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</si>
  <si>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</si>
  <si>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</si>
  <si>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</si>
  <si>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</si>
  <si>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</si>
  <si>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</si>
  <si>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</si>
  <si>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</si>
  <si>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</si>
  <si>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</si>
  <si>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</si>
  <si>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</si>
  <si>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</si>
  <si>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</si>
  <si>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</si>
  <si>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</si>
  <si>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</si>
  <si>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</si>
  <si>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</si>
  <si>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</si>
  <si>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</si>
  <si>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</si>
  <si>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</si>
  <si>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</si>
  <si>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</si>
  <si>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</si>
  <si>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</si>
  <si>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</si>
  <si>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</si>
  <si>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</si>
  <si>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</si>
  <si>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</si>
  <si>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</si>
  <si>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</si>
  <si>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</si>
  <si>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</si>
  <si>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</si>
  <si>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</si>
  <si>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</si>
  <si>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</si>
  <si>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</si>
  <si>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</si>
  <si>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</si>
  <si>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</si>
  <si>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</si>
  <si>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</si>
  <si>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</si>
  <si>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</si>
  <si>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</si>
  <si>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</si>
  <si>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</si>
  <si>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</si>
  <si>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</si>
  <si>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</si>
  <si>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</si>
  <si>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</si>
  <si>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</si>
  <si>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</si>
  <si>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</si>
  <si>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</si>
  <si>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</si>
  <si>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</si>
  <si>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</si>
  <si>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</si>
  <si>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</si>
  <si>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</si>
  <si>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</si>
  <si>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</si>
  <si>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</si>
  <si>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</si>
  <si>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</si>
  <si>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</si>
  <si>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</si>
  <si>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</si>
  <si>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</si>
  <si>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</si>
  <si>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</si>
  <si>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</si>
  <si>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</si>
  <si>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</si>
  <si>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</si>
  <si>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</si>
  <si>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</si>
  <si>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</si>
  <si>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</si>
  <si>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</si>
  <si>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</si>
  <si>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</si>
  <si>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</si>
  <si>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</si>
  <si>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</si>
  <si>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</si>
  <si>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</si>
  <si>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</si>
  <si>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</si>
  <si>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</si>
  <si>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</si>
  <si>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</si>
  <si>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</si>
  <si>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</si>
  <si>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</si>
  <si>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</si>
  <si>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</si>
  <si>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</si>
  <si>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</si>
  <si>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</si>
  <si>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</si>
  <si>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</si>
  <si>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</si>
  <si>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</si>
  <si>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</si>
  <si>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</si>
  <si>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</si>
  <si>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</si>
  <si>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</si>
  <si>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</si>
  <si>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</si>
  <si>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</si>
  <si>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</si>
  <si>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</si>
  <si>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</si>
  <si>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</si>
  <si>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</si>
  <si>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</si>
  <si>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</si>
  <si>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</si>
  <si>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</si>
  <si>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</si>
  <si>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</si>
  <si>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</si>
  <si>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</si>
  <si>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</si>
  <si>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</si>
  <si>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</si>
  <si>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</si>
  <si>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</si>
  <si>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</si>
  <si>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</si>
  <si>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</si>
  <si>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</si>
  <si>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</si>
  <si>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</si>
  <si>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</si>
  <si>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</si>
  <si>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</si>
  <si>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</si>
  <si>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</si>
  <si>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</si>
  <si>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</si>
  <si>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</si>
  <si>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</si>
  <si>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</si>
  <si>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</si>
  <si>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</si>
  <si>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</si>
  <si>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</si>
  <si>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</si>
  <si>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</si>
  <si>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</si>
  <si>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</si>
  <si>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</si>
  <si>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</si>
  <si>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</si>
  <si>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</si>
  <si>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</si>
  <si>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</si>
  <si>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</si>
  <si>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</si>
  <si>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</si>
  <si>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</si>
  <si>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</si>
  <si>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</si>
  <si>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</si>
  <si>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</si>
  <si>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</si>
  <si>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</si>
  <si>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</si>
  <si>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</si>
  <si>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</si>
  <si>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</si>
  <si>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</si>
  <si>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</si>
  <si>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</si>
  <si>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</si>
  <si>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</si>
  <si>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</si>
  <si>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</si>
  <si>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</si>
  <si>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</si>
  <si>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</si>
  <si>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</si>
  <si>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</si>
  <si>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</si>
  <si>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</si>
  <si>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</si>
  <si>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</si>
  <si>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</si>
  <si>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</si>
  <si>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</si>
  <si>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</si>
  <si>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</si>
  <si>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</si>
  <si>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</si>
  <si>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</si>
  <si>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</si>
  <si>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</si>
  <si>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</si>
  <si>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</si>
  <si>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</si>
  <si>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</si>
  <si>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</si>
  <si>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</si>
  <si>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</si>
  <si>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</si>
  <si>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</si>
  <si>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</si>
  <si>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</si>
  <si>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</si>
  <si>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</si>
  <si>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</si>
  <si>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</si>
  <si>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</si>
  <si>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</si>
  <si>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</si>
  <si>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</si>
  <si>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</si>
  <si>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</si>
  <si>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</si>
  <si>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</si>
  <si>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</si>
  <si>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</si>
  <si>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</si>
  <si>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</si>
  <si>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</si>
  <si>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</si>
  <si>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</si>
  <si>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</si>
  <si>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</si>
  <si>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</si>
  <si>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</si>
  <si>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</si>
  <si>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</si>
  <si>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</si>
  <si>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</si>
  <si>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</si>
  <si>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</si>
  <si>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</si>
  <si>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</si>
  <si>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</si>
  <si>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</si>
  <si>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</si>
  <si>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</si>
  <si>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</si>
  <si>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</si>
  <si>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</si>
  <si>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</si>
  <si>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</si>
  <si>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</si>
  <si>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</si>
  <si>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</si>
  <si>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</si>
  <si>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</si>
  <si>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</si>
  <si>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</si>
  <si>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</si>
  <si>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</si>
  <si>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</si>
  <si>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</si>
  <si>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</si>
  <si>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</si>
  <si>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</si>
  <si>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</si>
  <si>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</si>
  <si>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</si>
  <si>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</si>
  <si>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</si>
  <si>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</si>
  <si>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</si>
  <si>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</si>
  <si>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</si>
  <si>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</si>
  <si>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</si>
  <si>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</si>
  <si>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</si>
  <si>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</si>
  <si>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</si>
  <si>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</si>
  <si>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</si>
  <si>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</si>
  <si>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</si>
  <si>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</si>
  <si>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</si>
  <si>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</si>
  <si>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</si>
  <si>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</si>
  <si>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</si>
  <si>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</si>
  <si>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</si>
  <si>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</si>
  <si>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</si>
  <si>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</si>
  <si>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</si>
  <si>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</si>
  <si>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</si>
  <si>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</si>
  <si>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</si>
  <si>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</si>
  <si>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</si>
  <si>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</si>
  <si>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</si>
  <si>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</si>
  <si>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</si>
  <si>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</si>
  <si>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</si>
  <si>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</si>
  <si>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</si>
  <si>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</si>
  <si>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</si>
  <si>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</si>
  <si>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</si>
  <si>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</si>
  <si>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</si>
  <si>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</si>
  <si>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</si>
  <si>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</si>
  <si>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</si>
  <si>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</si>
  <si>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</si>
  <si>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</si>
  <si>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</si>
  <si>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</si>
  <si>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</si>
  <si>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</si>
  <si>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</si>
  <si>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</si>
  <si>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</si>
  <si>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</si>
  <si>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</si>
  <si>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</si>
  <si>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</si>
  <si>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</si>
  <si>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</si>
  <si>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</si>
  <si>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</si>
  <si>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</si>
  <si>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</si>
  <si>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</si>
  <si>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</si>
  <si>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</si>
  <si>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</si>
  <si>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</si>
  <si>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</si>
  <si>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</si>
  <si>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</si>
  <si>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</si>
  <si>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</si>
  <si>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</si>
  <si>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</si>
  <si>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</si>
  <si>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</si>
  <si>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</si>
  <si>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</si>
  <si>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</si>
  <si>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</si>
  <si>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</si>
  <si>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</si>
  <si>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</si>
  <si>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</si>
  <si>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</si>
  <si>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</si>
  <si>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</si>
  <si>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</si>
  <si>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</si>
  <si>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</si>
  <si>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</si>
  <si>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</si>
  <si>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</si>
  <si>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</si>
  <si>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</si>
  <si>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</si>
  <si>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</si>
  <si>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</si>
  <si>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</si>
  <si>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</si>
  <si>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</si>
  <si>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</si>
  <si>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</si>
  <si>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</si>
  <si>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</si>
  <si>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</si>
  <si>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</si>
  <si>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</si>
  <si>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</si>
  <si>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</si>
  <si>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</si>
  <si>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</si>
  <si>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</si>
  <si>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</si>
  <si>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</si>
  <si>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</si>
  <si>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</si>
  <si>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</si>
  <si>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</si>
  <si>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</si>
  <si>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</si>
  <si>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</si>
  <si>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</si>
  <si>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</si>
  <si>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</si>
  <si>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</si>
  <si>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</si>
  <si>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</si>
  <si>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</si>
  <si>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</si>
  <si>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</si>
  <si>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</si>
  <si>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</si>
  <si>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</si>
  <si>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</si>
  <si>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</si>
  <si>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</si>
  <si>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</si>
  <si>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</si>
  <si>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</si>
  <si>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</si>
  <si>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</si>
  <si>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</si>
  <si>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</si>
  <si>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</si>
  <si>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</si>
  <si>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</si>
  <si>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</si>
  <si>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</si>
  <si>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</si>
  <si>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</si>
  <si>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</si>
  <si>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</si>
  <si>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</si>
  <si>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</si>
  <si>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</si>
  <si>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</si>
  <si>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</si>
  <si>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</si>
  <si>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</si>
  <si>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</si>
  <si>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</si>
  <si>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</si>
  <si>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</si>
  <si>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</si>
  <si>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</si>
  <si>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</si>
  <si>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</si>
  <si>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</si>
  <si>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</si>
  <si>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</si>
  <si>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</si>
  <si>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</si>
  <si>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</si>
  <si>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</si>
  <si>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</si>
  <si>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</si>
  <si>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</si>
  <si>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</si>
  <si>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</si>
  <si>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</si>
  <si>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</si>
  <si>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</si>
  <si>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</si>
  <si>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</si>
  <si>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</si>
  <si>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</si>
  <si>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</si>
  <si>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</si>
  <si>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</si>
  <si>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</si>
  <si>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</si>
  <si>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</si>
  <si>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</si>
  <si>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</si>
  <si>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</si>
  <si>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</si>
  <si>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</si>
  <si>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</si>
  <si>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</si>
  <si>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</si>
  <si>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</si>
  <si>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</si>
  <si>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</si>
  <si>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</si>
  <si>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</si>
  <si>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</si>
  <si>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</si>
  <si>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</si>
  <si>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</si>
  <si>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</si>
  <si>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</si>
  <si>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</si>
  <si>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</si>
  <si>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</si>
  <si>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</si>
  <si>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</si>
  <si>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</si>
  <si>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</si>
  <si>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</si>
  <si>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</si>
  <si>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</si>
  <si>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</si>
  <si>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</si>
  <si>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</si>
  <si>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</si>
  <si>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</si>
  <si>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</si>
  <si>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</si>
  <si>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</si>
  <si>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</si>
  <si>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</si>
  <si>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</si>
  <si>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</si>
  <si>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</si>
  <si>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</si>
  <si>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</si>
  <si>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</si>
  <si>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</si>
  <si>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</si>
  <si>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</si>
  <si>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</si>
  <si>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</si>
  <si>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</si>
  <si>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</si>
  <si>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</si>
  <si>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</si>
  <si>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</si>
  <si>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</si>
  <si>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</si>
  <si>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</si>
  <si>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</si>
  <si>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</si>
  <si>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</si>
  <si>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</si>
  <si>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</si>
  <si>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</si>
  <si>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</si>
  <si>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</si>
  <si>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</si>
  <si>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</si>
  <si>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</si>
  <si>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</si>
  <si>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</si>
  <si>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</si>
  <si>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</si>
  <si>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</si>
  <si>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</si>
  <si>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</si>
  <si>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</si>
  <si>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</si>
  <si>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</si>
  <si>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</si>
  <si>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</si>
  <si>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</si>
  <si>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</si>
  <si>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</si>
  <si>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</si>
  <si>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</si>
  <si>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</si>
  <si>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</si>
  <si>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</si>
  <si>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</si>
  <si>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</si>
  <si>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</si>
  <si>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</si>
  <si>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</si>
  <si>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</si>
  <si>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</si>
  <si>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</si>
  <si>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</si>
  <si>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</si>
  <si>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</si>
  <si>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</si>
  <si>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</si>
  <si>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</si>
  <si>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</si>
  <si>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</si>
  <si>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</si>
  <si>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</si>
  <si>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</si>
  <si>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</si>
  <si>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</si>
  <si>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</si>
  <si>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</si>
  <si>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</si>
  <si>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</si>
  <si>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</si>
  <si>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</si>
  <si>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</si>
  <si>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</si>
  <si>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</si>
  <si>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</si>
  <si>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</si>
  <si>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</si>
  <si>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</si>
  <si>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</si>
  <si>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</si>
  <si>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</si>
  <si>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</si>
  <si>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</si>
  <si>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</si>
  <si>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</si>
  <si>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</si>
  <si>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</si>
  <si>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</si>
  <si>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</si>
  <si>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</si>
  <si>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</si>
  <si>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</si>
  <si>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</si>
  <si>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</si>
  <si>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</si>
  <si>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</si>
  <si>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</si>
  <si>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</si>
  <si>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</si>
  <si>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</si>
  <si>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</si>
  <si>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</si>
  <si>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</si>
  <si>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</si>
  <si>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</si>
  <si>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</si>
  <si>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</si>
  <si>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</si>
  <si>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</si>
  <si>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</si>
  <si>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</si>
  <si>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</si>
  <si>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</si>
  <si>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</si>
  <si>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</si>
  <si>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</si>
  <si>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</si>
  <si>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</si>
  <si>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</si>
  <si>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</si>
  <si>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</si>
  <si>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</si>
  <si>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</si>
  <si>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</si>
  <si>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</si>
  <si>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</si>
  <si>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</si>
  <si>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</si>
  <si>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</si>
  <si>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</si>
  <si>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</si>
  <si>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</si>
  <si>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</si>
  <si>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</si>
  <si>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</si>
  <si>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</si>
  <si>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</si>
  <si>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</si>
  <si>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</si>
  <si>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</si>
  <si>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</si>
  <si>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</si>
  <si>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</si>
  <si>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</si>
  <si>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</si>
  <si>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</si>
  <si>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</si>
  <si>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</si>
  <si>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</si>
  <si>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</si>
  <si>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</si>
  <si>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</si>
  <si>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</si>
  <si>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</si>
  <si>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</si>
  <si>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</si>
  <si>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</si>
  <si>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</si>
  <si>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</si>
  <si>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</si>
  <si>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</si>
  <si>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</si>
  <si>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</si>
  <si>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</si>
  <si>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</si>
  <si>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</si>
  <si>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</si>
  <si>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</si>
  <si>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</si>
  <si>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</si>
  <si>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</si>
  <si>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</si>
  <si>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</si>
  <si>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</si>
  <si>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</si>
  <si>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</si>
  <si>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</si>
  <si>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</si>
  <si>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</si>
  <si>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</si>
  <si>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</si>
  <si>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</si>
  <si>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</si>
  <si>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</si>
  <si>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</si>
  <si>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</si>
  <si>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</si>
  <si>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</si>
  <si>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</si>
  <si>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</si>
  <si>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</si>
  <si>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</si>
  <si>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</si>
  <si>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</si>
  <si>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</si>
  <si>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</si>
  <si>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</si>
  <si>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</si>
  <si>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</si>
  <si>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</si>
  <si>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</si>
  <si>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</si>
  <si>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</si>
  <si>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</si>
  <si>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</si>
  <si>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</si>
  <si>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</si>
  <si>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</si>
  <si>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</si>
  <si>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</si>
  <si>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</si>
  <si>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</si>
  <si>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</si>
  <si>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</si>
  <si>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</si>
  <si>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</si>
  <si>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</si>
  <si>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</si>
  <si>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</si>
  <si>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</si>
  <si>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</si>
  <si>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</si>
  <si>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</si>
  <si>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</si>
  <si>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</si>
  <si>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</si>
  <si>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</si>
  <si>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</si>
  <si>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</si>
  <si>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</si>
  <si>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</si>
  <si>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</si>
  <si>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</si>
  <si>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</si>
  <si>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</si>
  <si>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</si>
  <si>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</si>
  <si>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</si>
  <si>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</si>
  <si>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</si>
  <si>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</si>
  <si>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</si>
  <si>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</si>
  <si>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</si>
  <si>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</si>
  <si>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</si>
  <si>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</si>
  <si>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</si>
  <si>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</si>
  <si>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</si>
  <si>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</si>
  <si>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</si>
  <si>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</si>
  <si>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</si>
  <si>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</si>
  <si>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</si>
  <si>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</si>
  <si>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</si>
  <si>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</si>
  <si>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</si>
  <si>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</si>
  <si>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</si>
  <si>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</si>
  <si>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</si>
  <si>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</si>
  <si>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</si>
  <si>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</si>
  <si>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</si>
  <si>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</si>
  <si>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</si>
  <si>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</si>
  <si>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</si>
  <si>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</si>
  <si>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</si>
  <si>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</si>
  <si>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</si>
  <si>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</si>
  <si>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</si>
  <si>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</si>
  <si>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</si>
  <si>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</si>
  <si>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</si>
  <si>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</si>
  <si>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</si>
  <si>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</si>
  <si>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</si>
  <si>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</si>
  <si>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</si>
  <si>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</si>
  <si>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</si>
  <si>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</si>
  <si>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</si>
  <si>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</si>
  <si>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</si>
  <si>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</si>
  <si>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</si>
  <si>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</si>
  <si>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</si>
  <si>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</si>
  <si>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</si>
  <si>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</si>
  <si>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</si>
  <si>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</si>
  <si>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</si>
  <si>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</si>
  <si>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</si>
  <si>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</si>
  <si>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</si>
  <si>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</si>
  <si>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</si>
  <si>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</si>
  <si>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</si>
  <si>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</si>
  <si>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</si>
  <si>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</si>
  <si>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</si>
  <si>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</si>
  <si>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</si>
  <si>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</si>
  <si>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</si>
  <si>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</si>
  <si>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</si>
  <si>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</si>
  <si>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</si>
  <si>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</si>
  <si>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</si>
  <si>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</si>
  <si>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</si>
  <si>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</si>
  <si>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</si>
  <si>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</si>
  <si>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</si>
  <si>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</si>
  <si>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</si>
  <si>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</si>
  <si>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</si>
  <si>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</si>
  <si>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</si>
  <si>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</si>
  <si>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</si>
  <si>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</si>
  <si>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</si>
  <si>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</si>
  <si>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</si>
  <si>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</si>
  <si>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</si>
  <si>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</si>
  <si>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</si>
  <si>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</si>
  <si>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</si>
  <si>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</si>
  <si>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</si>
  <si>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</si>
  <si>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</si>
  <si>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</si>
  <si>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</si>
  <si>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</si>
  <si>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</si>
  <si>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</si>
  <si>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</si>
  <si>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</si>
  <si>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</si>
  <si>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</si>
  <si>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</si>
  <si>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</si>
  <si>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</si>
  <si>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</si>
  <si>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</si>
  <si>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</si>
  <si>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</si>
  <si>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</si>
  <si>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</si>
  <si>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</si>
  <si>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</si>
  <si>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</si>
  <si>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</si>
  <si>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</si>
  <si>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</si>
  <si>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</si>
  <si>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</si>
  <si>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</si>
  <si>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</si>
  <si>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</si>
  <si>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</si>
  <si>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</si>
  <si>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</si>
  <si>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</si>
  <si>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</si>
  <si>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</si>
  <si>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</si>
  <si>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</si>
  <si>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</si>
  <si>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</si>
  <si>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</si>
  <si>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</si>
  <si>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</si>
  <si>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</si>
  <si>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</si>
  <si>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</si>
  <si>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</si>
  <si>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</si>
  <si>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</si>
  <si>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</si>
  <si>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</si>
  <si>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</si>
  <si>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</si>
  <si>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</si>
  <si>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</si>
  <si>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</si>
  <si>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</si>
  <si>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</si>
  <si>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</si>
  <si>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</si>
  <si>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</si>
  <si>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</si>
  <si>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</si>
  <si>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</si>
  <si>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</si>
  <si>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</si>
  <si>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</si>
  <si>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</si>
  <si>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</si>
  <si>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</si>
  <si>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</si>
  <si>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</si>
  <si>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</si>
  <si>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</si>
  <si>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</si>
  <si>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</si>
  <si>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</si>
  <si>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</si>
  <si>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</si>
  <si>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</si>
  <si>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</si>
  <si>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</si>
  <si>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</si>
  <si>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</si>
  <si>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</si>
  <si>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</si>
  <si>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</si>
  <si>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</si>
  <si>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</si>
  <si>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</si>
  <si>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</si>
  <si>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</si>
  <si>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</si>
  <si>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</si>
  <si>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</si>
  <si>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</si>
  <si>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</si>
  <si>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</si>
  <si>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</si>
  <si>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</si>
  <si>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</si>
  <si>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</si>
  <si>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</si>
  <si>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</si>
  <si>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</si>
  <si>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</si>
  <si>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</si>
  <si>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</si>
  <si>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</si>
  <si>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</si>
  <si>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</si>
  <si>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</si>
  <si>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</si>
  <si>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</si>
  <si>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</si>
  <si>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</si>
  <si>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</si>
  <si>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</si>
  <si>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</si>
  <si>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</si>
  <si>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</si>
  <si>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</si>
  <si>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</si>
  <si>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</si>
  <si>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</si>
  <si>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</si>
  <si>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</si>
  <si>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</si>
  <si>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</si>
  <si>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</si>
  <si>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</si>
  <si>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</si>
  <si>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</si>
  <si>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</si>
  <si>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</si>
  <si>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</si>
  <si>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</si>
  <si>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</si>
  <si>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</si>
  <si>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</si>
  <si>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</si>
  <si>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</si>
  <si>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</si>
  <si>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</si>
  <si>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</si>
  <si>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</si>
  <si>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</si>
  <si>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</si>
  <si>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</si>
  <si>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</si>
  <si>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</si>
  <si>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</si>
  <si>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</si>
  <si>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</si>
  <si>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</si>
  <si>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</si>
  <si>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</si>
  <si>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</si>
  <si>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</si>
  <si>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</si>
  <si>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</si>
  <si>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</si>
  <si>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</si>
  <si>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</si>
  <si>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</si>
  <si>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</si>
  <si>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</si>
  <si>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</si>
  <si>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</si>
  <si>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</si>
  <si>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</si>
  <si>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</si>
  <si>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</si>
  <si>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</si>
  <si>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</si>
  <si>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</si>
  <si>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</si>
  <si>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</si>
  <si>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</si>
  <si>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</si>
  <si>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</si>
  <si>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</si>
  <si>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</si>
  <si>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</si>
  <si>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</si>
  <si>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</si>
  <si>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</si>
  <si>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</si>
  <si>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</si>
  <si>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</si>
  <si>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</si>
  <si>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</si>
  <si>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</si>
  <si>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</si>
  <si>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</si>
  <si>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</si>
  <si>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</si>
  <si>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</si>
  <si>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</si>
  <si>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</si>
  <si>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</si>
  <si>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</si>
  <si>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</si>
  <si>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</si>
  <si>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</si>
  <si>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</si>
  <si>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</si>
  <si>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</si>
  <si>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</si>
  <si>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</si>
  <si>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</si>
  <si>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</si>
  <si>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</si>
  <si>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</si>
  <si>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</si>
  <si>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</si>
  <si>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</si>
  <si>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</si>
  <si>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</si>
  <si>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</si>
  <si>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</si>
  <si>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</si>
  <si>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</si>
  <si>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</si>
  <si>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</si>
  <si>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</si>
  <si>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</si>
  <si>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</si>
  <si>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</si>
  <si>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</si>
  <si>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</si>
  <si>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</si>
  <si>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</si>
  <si>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</si>
  <si>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</si>
  <si>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</si>
  <si>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</si>
  <si>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</si>
  <si>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</si>
  <si>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</si>
  <si>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</si>
  <si>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</si>
  <si>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</si>
  <si>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</si>
  <si>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</si>
  <si>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</si>
  <si>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</si>
  <si>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</si>
  <si>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</si>
  <si>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</si>
  <si>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</si>
  <si>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</si>
  <si>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</si>
  <si>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</si>
  <si>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</si>
  <si>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</si>
  <si>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</si>
  <si>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</si>
  <si>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</si>
  <si>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</si>
  <si>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</si>
  <si>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</si>
  <si>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</si>
  <si>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</si>
  <si>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</si>
  <si>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</si>
  <si>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</si>
  <si>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</si>
  <si>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</si>
  <si>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</si>
  <si>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</si>
  <si>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</si>
  <si>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</si>
  <si>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</si>
  <si>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</si>
  <si>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</si>
  <si>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</si>
  <si>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</si>
  <si>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</si>
  <si>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</si>
  <si>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</si>
  <si>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</si>
  <si>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</si>
  <si>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</si>
  <si>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</si>
  <si>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</si>
  <si>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</si>
  <si>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</si>
  <si>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</si>
  <si>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</si>
  <si>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</si>
  <si>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</si>
  <si>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</si>
  <si>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</si>
  <si>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</si>
  <si>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</si>
  <si>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</si>
  <si>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</si>
  <si>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</si>
  <si>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</si>
  <si>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</si>
  <si>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</si>
  <si>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</si>
  <si>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</si>
  <si>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</si>
  <si>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</si>
  <si>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</si>
  <si>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</si>
  <si>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</si>
  <si>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</si>
  <si>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</si>
  <si>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</si>
  <si>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</si>
  <si>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</si>
  <si>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</si>
  <si>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</si>
  <si>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</si>
  <si>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</si>
  <si>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</si>
  <si>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</si>
  <si>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</si>
  <si>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</si>
  <si>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</si>
  <si>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</si>
  <si>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</si>
  <si>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</si>
  <si>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</si>
  <si>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</si>
  <si>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</si>
  <si>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</si>
  <si>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</si>
  <si>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</si>
  <si>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</si>
  <si>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</si>
  <si>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</si>
  <si>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</si>
  <si>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</si>
  <si>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</si>
  <si>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</si>
  <si>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</si>
  <si>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</si>
  <si>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</si>
  <si>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</si>
  <si>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</si>
  <si>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</si>
  <si>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</si>
  <si>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</si>
  <si>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</si>
  <si>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</si>
  <si>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</si>
  <si>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</si>
  <si>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</si>
  <si>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</si>
  <si>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</si>
  <si>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</si>
  <si>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</si>
  <si>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</si>
  <si>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</si>
  <si>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</si>
  <si>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</si>
  <si>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</si>
  <si>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</si>
  <si>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</si>
  <si>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</si>
  <si>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</si>
  <si>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</si>
  <si>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</si>
  <si>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</si>
  <si>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</si>
  <si>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</si>
  <si>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</si>
  <si>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</si>
  <si>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</si>
  <si>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</si>
  <si>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</si>
  <si>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</si>
  <si>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</si>
  <si>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</si>
  <si>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</si>
  <si>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</si>
  <si>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</si>
  <si>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</si>
  <si>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</si>
  <si>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</si>
  <si>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</si>
  <si>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</si>
  <si>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</si>
  <si>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</si>
  <si>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</si>
  <si>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</si>
  <si>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</si>
  <si>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</si>
  <si>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</si>
  <si>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</si>
  <si>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</si>
  <si>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</si>
  <si>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</si>
  <si>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</si>
  <si>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</si>
  <si>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</si>
  <si>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</si>
  <si>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</si>
  <si>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</si>
  <si>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</si>
  <si>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</si>
  <si>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</si>
  <si>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</si>
  <si>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</si>
  <si>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</si>
  <si>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</si>
  <si>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</si>
  <si>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</si>
  <si>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</si>
  <si>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</si>
  <si>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</si>
  <si>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</si>
  <si>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</si>
  <si>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</si>
  <si>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</si>
  <si>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</si>
  <si>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</si>
  <si>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</si>
  <si>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</si>
  <si>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</si>
  <si>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</si>
  <si>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</si>
  <si>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</si>
  <si>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</si>
  <si>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</si>
  <si>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</si>
  <si>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</si>
  <si>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</si>
  <si>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</si>
  <si>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</si>
  <si>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</si>
  <si>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</si>
  <si>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</si>
  <si>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</si>
  <si>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</si>
  <si>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</si>
  <si>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</si>
  <si>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</si>
  <si>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</si>
  <si>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</si>
  <si>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</si>
  <si>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</si>
  <si>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</si>
  <si>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</si>
  <si>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</si>
  <si>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</si>
  <si>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</si>
  <si>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</si>
  <si>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</si>
  <si>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</si>
  <si>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</si>
  <si>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</si>
  <si>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</si>
  <si>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</si>
  <si>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</si>
  <si>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</si>
  <si>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</si>
  <si>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</si>
  <si>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</si>
  <si>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</si>
  <si>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</si>
  <si>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</si>
  <si>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</si>
  <si>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</si>
  <si>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</si>
  <si>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</si>
  <si>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</si>
  <si>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</si>
  <si>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</si>
  <si>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</si>
  <si>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</si>
  <si>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</si>
  <si>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</si>
  <si>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</si>
  <si>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</si>
  <si>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</si>
  <si>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</si>
  <si>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</si>
  <si>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</si>
  <si>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</si>
  <si>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</si>
  <si>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</si>
  <si>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</si>
  <si>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</si>
  <si>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</si>
  <si>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</si>
  <si>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</si>
  <si>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</si>
  <si>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</si>
  <si>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</si>
  <si>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</si>
  <si>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</si>
  <si>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</si>
  <si>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</si>
  <si>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</si>
  <si>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</si>
  <si>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</si>
  <si>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</si>
  <si>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</si>
  <si>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</si>
  <si>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</si>
  <si>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</si>
  <si>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</si>
  <si>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</si>
  <si>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</si>
  <si>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</si>
  <si>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</si>
  <si>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</si>
  <si>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</si>
  <si>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</si>
  <si>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</si>
  <si>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</si>
  <si>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</si>
  <si>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</si>
  <si>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</si>
  <si>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</si>
  <si>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</si>
  <si>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</si>
  <si>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</si>
  <si>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</si>
  <si>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</si>
  <si>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</si>
  <si>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</si>
  <si>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</si>
  <si>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</si>
  <si>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</si>
  <si>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</si>
  <si>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</si>
  <si>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</si>
  <si>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</si>
  <si>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</si>
  <si>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</si>
  <si>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</si>
  <si>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</si>
  <si>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</si>
  <si>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</si>
  <si>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</si>
  <si>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</si>
  <si>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</si>
  <si>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</si>
  <si>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</si>
  <si>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</si>
  <si>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</si>
  <si>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</si>
  <si>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</si>
  <si>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</si>
  <si>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</si>
  <si>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</si>
  <si>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</si>
  <si>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</si>
  <si>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</si>
  <si>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</si>
  <si>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</si>
  <si>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</si>
  <si>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</si>
  <si>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</si>
  <si>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</si>
  <si>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</si>
  <si>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</si>
  <si>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</si>
  <si>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</si>
  <si>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</si>
  <si>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</si>
  <si>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</si>
  <si>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</si>
  <si>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</si>
  <si>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</si>
  <si>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</si>
  <si>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</si>
  <si>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</si>
  <si>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</si>
  <si>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</si>
  <si>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</si>
  <si>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</si>
  <si>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</si>
  <si>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</si>
  <si>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</si>
  <si>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</si>
  <si>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</si>
  <si>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</si>
  <si>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</si>
  <si>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</si>
  <si>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</si>
  <si>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</si>
  <si>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</si>
  <si>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</si>
  <si>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</si>
  <si>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</si>
  <si>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</si>
  <si>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</si>
  <si>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</si>
  <si>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</si>
  <si>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</si>
  <si>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</si>
  <si>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</si>
  <si>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</si>
  <si>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</si>
  <si>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</si>
  <si>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</si>
  <si>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</si>
  <si>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</si>
  <si>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</si>
  <si>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</si>
  <si>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</si>
  <si>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</si>
  <si>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</si>
  <si>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</si>
  <si>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</si>
  <si>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</si>
  <si>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</si>
  <si>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</si>
  <si>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</si>
  <si>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</si>
  <si>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</si>
  <si>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</si>
  <si>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</si>
  <si>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</si>
  <si>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</si>
  <si>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</si>
  <si>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</si>
  <si>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</si>
  <si>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</si>
  <si>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</si>
  <si>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</si>
  <si>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</si>
  <si>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</si>
  <si>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</si>
  <si>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</si>
  <si>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</si>
  <si>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</si>
  <si>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</si>
  <si>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</si>
  <si>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</si>
  <si>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</si>
  <si>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</si>
  <si>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</si>
  <si>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</si>
  <si>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</si>
  <si>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</si>
  <si>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</si>
  <si>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</si>
  <si>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</si>
  <si>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</si>
  <si>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</si>
  <si>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</si>
  <si>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</si>
  <si>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</si>
  <si>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</si>
  <si>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</si>
  <si>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</si>
  <si>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</si>
  <si>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</si>
  <si>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</si>
  <si>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</si>
  <si>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</si>
  <si>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</si>
  <si>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</si>
  <si>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</si>
  <si>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</si>
  <si>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</si>
  <si>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</si>
  <si>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</si>
  <si>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</si>
  <si>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</si>
  <si>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</si>
  <si>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</si>
  <si>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</si>
  <si>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</si>
  <si>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</si>
  <si>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</si>
  <si>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</si>
  <si>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</si>
  <si>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</si>
  <si>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</si>
  <si>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</si>
  <si>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</si>
  <si>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</si>
  <si>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</si>
  <si>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</si>
  <si>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</si>
  <si>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</si>
  <si>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</si>
  <si>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</si>
  <si>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</si>
  <si>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</si>
  <si>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</si>
  <si>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</si>
  <si>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</si>
  <si>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</si>
  <si>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</si>
  <si>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</si>
  <si>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</si>
  <si>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</si>
  <si>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</si>
  <si>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</si>
  <si>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</si>
  <si>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</si>
  <si>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</si>
  <si>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</si>
  <si>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</si>
  <si>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</si>
  <si>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</si>
  <si>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</si>
  <si>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</si>
  <si>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</si>
  <si>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</si>
  <si>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</si>
  <si>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</si>
  <si>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</si>
  <si>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</si>
  <si>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</si>
  <si>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</si>
  <si>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</si>
  <si>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</si>
  <si>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</si>
  <si>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</si>
  <si>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</si>
  <si>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</si>
  <si>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</si>
  <si>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</si>
  <si>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</si>
  <si>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</si>
  <si>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</si>
  <si>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</si>
  <si>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</si>
  <si>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</si>
  <si>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</si>
  <si>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</si>
  <si>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</si>
  <si>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</si>
  <si>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</si>
  <si>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</si>
  <si>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</si>
  <si>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</si>
  <si>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</si>
  <si>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</si>
  <si>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</si>
  <si>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</si>
  <si>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</si>
  <si>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</si>
  <si>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</si>
  <si>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</si>
  <si>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</si>
  <si>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</si>
  <si>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</si>
  <si>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</si>
  <si>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</si>
  <si>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</si>
  <si>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</si>
  <si>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</si>
  <si>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</si>
  <si>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</si>
  <si>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</si>
  <si>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</si>
  <si>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</si>
  <si>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</si>
  <si>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</si>
  <si>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</si>
  <si>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</si>
  <si>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</si>
  <si>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</si>
  <si>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</si>
  <si>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</si>
  <si>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</si>
  <si>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</si>
  <si>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</si>
  <si>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</si>
  <si>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</si>
  <si>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</si>
  <si>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</si>
  <si>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</si>
  <si>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</si>
  <si>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</si>
  <si>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</si>
  <si>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</si>
  <si>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</si>
  <si>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</si>
  <si>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</si>
  <si>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</si>
  <si>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</si>
  <si>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</si>
  <si>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</si>
  <si>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</si>
  <si>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</si>
  <si>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</si>
  <si>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</si>
  <si>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</si>
  <si>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</si>
  <si>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</si>
  <si>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</si>
  <si>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</si>
  <si>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</si>
  <si>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</si>
  <si>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</si>
  <si>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</si>
  <si>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</si>
  <si>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</si>
  <si>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</si>
  <si>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</si>
  <si>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</si>
  <si>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</si>
  <si>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</si>
  <si>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</si>
  <si>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</si>
  <si>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</si>
  <si>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</si>
  <si>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</si>
  <si>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</si>
  <si>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</si>
  <si>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</si>
  <si>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</si>
  <si>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</si>
  <si>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</si>
  <si>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</si>
  <si>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</si>
  <si>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</si>
  <si>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</si>
  <si>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</si>
  <si>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</si>
  <si>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</si>
  <si>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</si>
  <si>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</si>
  <si>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</si>
  <si>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</si>
  <si>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</si>
  <si>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</si>
  <si>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</si>
  <si>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</si>
  <si>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</si>
  <si>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</si>
  <si>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</si>
  <si>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</si>
  <si>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</si>
  <si>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</si>
  <si>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</si>
  <si>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</si>
  <si>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</si>
  <si>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</si>
  <si>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</si>
  <si>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</si>
  <si>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</si>
  <si>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</si>
  <si>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</si>
  <si>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</si>
  <si>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</si>
  <si>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</si>
  <si>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</si>
  <si>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</si>
  <si>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</si>
  <si>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</si>
  <si>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</si>
  <si>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</si>
  <si>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</si>
  <si>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</si>
  <si>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</si>
  <si>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</si>
  <si>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</si>
  <si>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</si>
  <si>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</si>
  <si>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</si>
  <si>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</si>
  <si>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</si>
  <si>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</si>
  <si>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</si>
  <si>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</si>
  <si>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</si>
  <si>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</si>
  <si>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</si>
  <si>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</si>
  <si>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</si>
  <si>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</si>
  <si>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</si>
  <si>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</si>
  <si>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</si>
  <si>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</si>
  <si>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</si>
  <si>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</si>
  <si>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</si>
  <si>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</si>
  <si>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</si>
  <si>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</si>
  <si>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</si>
  <si>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</si>
  <si>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</si>
  <si>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</si>
  <si>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</si>
  <si>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</si>
  <si>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</si>
  <si>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</si>
  <si>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</si>
  <si>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</si>
  <si>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</si>
  <si>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</si>
  <si>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</si>
  <si>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</si>
  <si>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</si>
  <si>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</si>
  <si>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</si>
  <si>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</si>
  <si>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</si>
  <si>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</si>
  <si>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</si>
  <si>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</si>
  <si>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</si>
  <si>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</si>
  <si>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</si>
  <si>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</si>
  <si>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</si>
  <si>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</si>
  <si>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</si>
  <si>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</si>
  <si>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</si>
  <si>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</si>
  <si>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</si>
  <si>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</si>
  <si>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</si>
  <si>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</si>
  <si>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</si>
  <si>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</si>
  <si>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</si>
  <si>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</si>
  <si>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</si>
  <si>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</si>
  <si>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</si>
  <si>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</si>
  <si>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</si>
  <si>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</si>
  <si>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</si>
  <si>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</si>
  <si>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</si>
  <si>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</si>
  <si>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</si>
  <si>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</si>
  <si>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</si>
  <si>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</si>
  <si>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</si>
  <si>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</si>
  <si>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</si>
  <si>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</si>
  <si>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</si>
  <si>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</si>
  <si>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</si>
  <si>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</si>
  <si>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</si>
  <si>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</si>
  <si>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</si>
  <si>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</si>
  <si>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</si>
  <si>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</si>
  <si>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</si>
  <si>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</si>
  <si>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</si>
  <si>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</si>
  <si>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</si>
  <si>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</si>
  <si>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</si>
  <si>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</si>
  <si>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</si>
  <si>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</si>
  <si>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</si>
  <si>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</si>
  <si>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</si>
  <si>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</si>
  <si>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</si>
  <si>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</si>
  <si>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</si>
  <si>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</si>
  <si>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</si>
  <si>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</si>
  <si>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</si>
  <si>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</si>
  <si>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</si>
  <si>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</si>
  <si>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</si>
  <si>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</si>
  <si>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</si>
  <si>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</si>
  <si>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</si>
  <si>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</si>
  <si>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</si>
  <si>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</si>
  <si>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</si>
  <si>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</si>
  <si>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</si>
  <si>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</si>
  <si>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</si>
  <si>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</si>
  <si>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</si>
  <si>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</si>
  <si>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</si>
  <si>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</si>
  <si>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</si>
  <si>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</si>
  <si>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</si>
  <si>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</si>
  <si>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</si>
  <si>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</si>
  <si>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</si>
  <si>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</si>
  <si>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</si>
  <si>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</si>
  <si>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</si>
  <si>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</si>
  <si>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</si>
  <si>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</si>
  <si>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</si>
  <si>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</si>
  <si>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</si>
  <si>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</si>
  <si>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</si>
  <si>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</si>
  <si>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</si>
  <si>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</si>
  <si>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</si>
  <si>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</si>
  <si>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</si>
  <si>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</si>
  <si>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</si>
  <si>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</si>
  <si>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</si>
  <si>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</si>
  <si>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</si>
  <si>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</si>
  <si>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</si>
  <si>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</si>
  <si>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</si>
  <si>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</si>
  <si>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</si>
  <si>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</si>
  <si>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</si>
  <si>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</si>
  <si>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</si>
  <si>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</si>
  <si>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</si>
  <si>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</si>
  <si>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</si>
  <si>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</si>
  <si>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</si>
  <si>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</si>
  <si>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</si>
  <si>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</si>
  <si>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</si>
  <si>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</si>
  <si>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</si>
  <si>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</si>
  <si>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</si>
  <si>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</si>
  <si>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</si>
  <si>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</si>
  <si>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</si>
  <si>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</si>
  <si>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</si>
  <si>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</si>
  <si>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</si>
  <si>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</si>
  <si>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</si>
  <si>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</si>
  <si>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</si>
  <si>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</si>
  <si>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</si>
  <si>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</si>
  <si>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</si>
  <si>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</si>
  <si>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</si>
  <si>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</si>
  <si>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</si>
  <si>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</si>
  <si>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</si>
  <si>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</si>
  <si>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</si>
  <si>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</si>
  <si>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</si>
  <si>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</si>
  <si>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</si>
  <si>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</si>
  <si>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</si>
  <si>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</si>
  <si>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</si>
  <si>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</si>
  <si>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</si>
  <si>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</si>
  <si>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</si>
  <si>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</si>
  <si>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</si>
  <si>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</si>
  <si>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</si>
  <si>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</si>
  <si>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</si>
  <si>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</si>
  <si>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</si>
  <si>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</si>
  <si>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</si>
  <si>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</si>
  <si>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</si>
  <si>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</si>
  <si>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</si>
  <si>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</si>
  <si>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</si>
  <si>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</si>
  <si>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</si>
  <si>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</si>
  <si>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</si>
  <si>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</si>
  <si>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</si>
  <si>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</si>
  <si>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</si>
  <si>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</si>
  <si>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</si>
  <si>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</si>
  <si>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</si>
  <si>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</si>
  <si>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</si>
  <si>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</si>
  <si>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</si>
  <si>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</si>
  <si>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</si>
  <si>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</si>
  <si>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</si>
  <si>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</si>
  <si>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</si>
  <si>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</si>
  <si>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</si>
  <si>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</si>
  <si>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</si>
  <si>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</si>
  <si>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</si>
  <si>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</si>
  <si>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</si>
  <si>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</si>
  <si>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</si>
  <si>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</si>
  <si>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</si>
  <si>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</si>
  <si>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</si>
  <si>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</si>
  <si>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</si>
  <si>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</si>
  <si>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</si>
  <si>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</si>
  <si>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</si>
  <si>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</si>
  <si>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</si>
  <si>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</si>
  <si>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</si>
  <si>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</si>
  <si>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</si>
  <si>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</si>
  <si>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</si>
  <si>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</si>
  <si>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</si>
  <si>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</si>
  <si>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</si>
  <si>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</si>
  <si>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</si>
  <si>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</si>
  <si>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</si>
  <si>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</si>
  <si>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</si>
  <si>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</si>
  <si>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</si>
  <si>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</si>
  <si>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</si>
  <si>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</si>
  <si>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</si>
  <si>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</si>
  <si>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</si>
  <si>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</si>
  <si>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</si>
  <si>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</si>
  <si>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</si>
  <si>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</si>
  <si>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</si>
  <si>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</si>
  <si>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</si>
  <si>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</si>
  <si>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</si>
  <si>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</si>
  <si>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</si>
  <si>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</si>
  <si>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</si>
  <si>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</si>
  <si>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</si>
  <si>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</si>
  <si>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</si>
  <si>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</si>
  <si>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</si>
  <si>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</si>
  <si>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</si>
  <si>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</si>
  <si>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</si>
  <si>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</si>
  <si>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</si>
  <si>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</si>
  <si>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</si>
  <si>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</si>
  <si>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</si>
  <si>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</si>
  <si>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</si>
  <si>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</si>
  <si>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</si>
  <si>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</si>
  <si>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</si>
  <si>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</si>
  <si>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</si>
  <si>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</si>
  <si>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</si>
  <si>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</si>
  <si>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</si>
  <si>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</si>
  <si>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</si>
  <si>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</si>
  <si>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</si>
  <si>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</si>
  <si>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</si>
  <si>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</si>
  <si>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</si>
  <si>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</si>
  <si>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</si>
  <si>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</si>
  <si>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</si>
  <si>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</si>
  <si>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</si>
  <si>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</si>
  <si>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</si>
  <si>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</si>
  <si>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</si>
  <si>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</si>
  <si>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</si>
  <si>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</si>
  <si>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</si>
  <si>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</si>
  <si>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</si>
  <si>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</si>
  <si>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</si>
  <si>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</si>
  <si>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</si>
  <si>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</si>
  <si>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</si>
  <si>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</si>
  <si>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</si>
  <si>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</si>
  <si>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</si>
  <si>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</si>
  <si>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</si>
  <si>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</si>
  <si>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</si>
  <si>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</si>
  <si>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</si>
  <si>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</si>
  <si>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</si>
  <si>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</si>
  <si>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</si>
  <si>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</si>
  <si>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</si>
  <si>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</si>
  <si>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</si>
  <si>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</si>
  <si>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</si>
  <si>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</si>
  <si>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</si>
  <si>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</si>
  <si>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</si>
  <si>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</si>
  <si>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</si>
  <si>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</si>
  <si>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</si>
  <si>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</si>
  <si>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</si>
  <si>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</si>
  <si>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</si>
  <si>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</si>
  <si>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</si>
  <si>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</si>
  <si>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</si>
  <si>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</si>
  <si>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</si>
  <si>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</si>
  <si>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</si>
  <si>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</si>
  <si>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</si>
  <si>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</si>
  <si>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</si>
  <si>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</si>
  <si>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</si>
  <si>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</si>
  <si>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</si>
  <si>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</si>
  <si>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</si>
  <si>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</si>
  <si>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</si>
  <si>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</si>
  <si>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</si>
  <si>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</si>
  <si>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</si>
  <si>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</si>
  <si>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</si>
  <si>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</si>
  <si>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</si>
  <si>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</si>
  <si>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</si>
  <si>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</si>
  <si>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</si>
  <si>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</si>
  <si>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</si>
  <si>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</si>
  <si>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</si>
  <si>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</si>
  <si>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</si>
  <si>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</si>
  <si>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</si>
  <si>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</si>
  <si>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</si>
  <si>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</si>
  <si>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</si>
  <si>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</si>
  <si>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</si>
  <si>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</si>
  <si>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</si>
  <si>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</si>
  <si>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</si>
  <si>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</si>
  <si>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</si>
  <si>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</si>
  <si>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</si>
  <si>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</si>
  <si>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</si>
  <si>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</si>
  <si>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</si>
  <si>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</si>
  <si>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</si>
  <si>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</si>
  <si>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</si>
  <si>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</si>
  <si>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</si>
  <si>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</si>
  <si>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</si>
  <si>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</si>
  <si>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</si>
  <si>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</si>
  <si>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</si>
  <si>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</si>
  <si>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</si>
  <si>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</si>
  <si>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</si>
  <si>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</si>
  <si>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</si>
  <si>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</si>
  <si>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</si>
  <si>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</si>
  <si>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</si>
  <si>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</si>
  <si>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</si>
  <si>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</si>
  <si>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</si>
  <si>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</si>
  <si>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</si>
  <si>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</si>
  <si>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</si>
  <si>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</si>
  <si>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</si>
  <si>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</si>
  <si>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</si>
  <si>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</si>
  <si>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</si>
  <si>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</si>
  <si>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</si>
  <si>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</si>
  <si>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</si>
  <si>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</si>
  <si>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</si>
  <si>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</si>
  <si>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</si>
  <si>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</si>
  <si>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</si>
  <si>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</si>
  <si>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</si>
  <si>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</si>
  <si>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</si>
  <si>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</si>
  <si>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</si>
  <si>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</si>
  <si>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</si>
  <si>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</si>
  <si>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</si>
  <si>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</si>
  <si>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</si>
  <si>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</si>
  <si>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</si>
  <si>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</si>
  <si>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</si>
  <si>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</si>
  <si>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</si>
  <si>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</si>
  <si>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</si>
  <si>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</si>
  <si>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</si>
  <si>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</si>
  <si>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</si>
  <si>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</si>
  <si>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</si>
  <si>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</si>
  <si>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</si>
  <si>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</si>
  <si>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</si>
  <si>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</si>
  <si>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</si>
  <si>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</si>
  <si>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</si>
  <si>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</si>
  <si>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</si>
  <si>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</si>
  <si>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</si>
  <si>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</si>
  <si>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</si>
  <si>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</si>
  <si>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</si>
  <si>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</si>
  <si>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</si>
  <si>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</si>
  <si>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</si>
  <si>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</si>
  <si>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</si>
  <si>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</si>
  <si>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</si>
  <si>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</si>
  <si>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</si>
  <si>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</si>
  <si>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</si>
  <si>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</si>
  <si>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</si>
  <si>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</si>
  <si>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</si>
  <si>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</si>
  <si>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</si>
  <si>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</si>
  <si>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</si>
  <si>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</si>
  <si>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</si>
  <si>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</si>
  <si>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</si>
  <si>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</si>
  <si>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</si>
  <si>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</si>
  <si>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</si>
  <si>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</si>
  <si>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</si>
  <si>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</si>
  <si>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</si>
  <si>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</si>
  <si>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</si>
  <si>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</si>
  <si>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</si>
  <si>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</si>
  <si>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</si>
  <si>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</si>
  <si>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</si>
  <si>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</si>
  <si>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</si>
  <si>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</si>
  <si>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</si>
  <si>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</si>
  <si>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</si>
  <si>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</si>
  <si>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</si>
  <si>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</si>
  <si>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</si>
  <si>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</si>
  <si>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</si>
  <si>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</si>
  <si>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</si>
  <si>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</si>
  <si>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</si>
  <si>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</si>
  <si>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</si>
  <si>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</si>
  <si>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</si>
  <si>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</si>
  <si>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</si>
  <si>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</si>
  <si>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</si>
  <si>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</si>
  <si>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</si>
  <si>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</si>
  <si>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</si>
  <si>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</si>
  <si>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</si>
  <si>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</si>
  <si>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</si>
  <si>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</si>
  <si>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</si>
  <si>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</si>
  <si>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</si>
  <si>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</si>
  <si>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</si>
  <si>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</si>
  <si>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</si>
  <si>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</si>
  <si>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</si>
  <si>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</si>
  <si>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</si>
  <si>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</si>
  <si>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</si>
  <si>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</si>
  <si>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</si>
  <si>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</si>
  <si>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</si>
  <si>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</si>
  <si>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</si>
  <si>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</si>
  <si>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</si>
  <si>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</si>
  <si>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</si>
  <si>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</si>
  <si>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</si>
  <si>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</si>
  <si>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</si>
  <si>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</si>
  <si>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</si>
  <si>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</si>
  <si>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</si>
  <si>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</si>
  <si>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</si>
  <si>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</si>
  <si>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</si>
  <si>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</si>
  <si>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</si>
  <si>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</si>
  <si>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</si>
  <si>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</si>
  <si>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</si>
  <si>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</si>
  <si>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</si>
  <si>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</si>
  <si>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</si>
  <si>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</si>
  <si>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</si>
  <si>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</si>
  <si>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</si>
  <si>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</si>
  <si>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</si>
  <si>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</si>
  <si>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</si>
  <si>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</si>
  <si>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</si>
  <si>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</si>
  <si>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</si>
  <si>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</si>
  <si>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</si>
  <si>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</si>
  <si>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</si>
  <si>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</si>
  <si>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</si>
  <si>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</si>
  <si>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</si>
  <si>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</si>
  <si>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</si>
  <si>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</si>
  <si>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</si>
  <si>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</si>
  <si>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</si>
  <si>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</si>
  <si>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</si>
  <si>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</si>
  <si>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</si>
  <si>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</si>
  <si>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</si>
  <si>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</si>
  <si>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</si>
  <si>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</si>
  <si>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</si>
  <si>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</si>
  <si>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</si>
  <si>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</si>
  <si>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</si>
  <si>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</si>
  <si>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</si>
  <si>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</si>
  <si>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</si>
  <si>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</si>
  <si>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</si>
  <si>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</si>
  <si>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</si>
  <si>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</si>
  <si>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</si>
  <si>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</si>
  <si>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</si>
  <si>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</si>
  <si>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</si>
  <si>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</si>
  <si>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</si>
  <si>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</si>
  <si>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</si>
  <si>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</si>
  <si>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</si>
  <si>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</si>
  <si>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</si>
  <si>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</si>
  <si>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</si>
  <si>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</si>
  <si>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</si>
  <si>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</si>
  <si>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</si>
  <si>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</si>
  <si>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</si>
  <si>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</si>
  <si>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</si>
  <si>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</si>
  <si>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</si>
  <si>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</si>
  <si>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</si>
  <si>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</si>
  <si>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</si>
  <si>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</si>
  <si>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</si>
  <si>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</si>
  <si>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</si>
  <si>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</si>
  <si>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</si>
  <si>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</si>
  <si>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</si>
  <si>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</si>
  <si>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</si>
  <si>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</si>
  <si>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</si>
  <si>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</si>
  <si>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</si>
  <si>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</si>
  <si>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</si>
  <si>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</si>
  <si>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</si>
  <si>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</si>
  <si>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</si>
  <si>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</si>
  <si>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</si>
  <si>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</si>
  <si>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</si>
  <si>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</si>
  <si>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</si>
  <si>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</si>
  <si>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</si>
  <si>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</si>
  <si>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</si>
  <si>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</si>
  <si>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</si>
  <si>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</si>
  <si>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</si>
  <si>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</si>
  <si>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</si>
  <si>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</si>
  <si>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</si>
  <si>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</si>
  <si>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</si>
  <si>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</si>
  <si>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</si>
  <si>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</si>
  <si>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</si>
  <si>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</si>
  <si>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</si>
  <si>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</si>
  <si>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</si>
  <si>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</si>
  <si>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</si>
  <si>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</si>
  <si>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</si>
  <si>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</si>
  <si>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</si>
  <si>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</si>
  <si>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</si>
  <si>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</si>
  <si>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</si>
  <si>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</si>
  <si>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</si>
  <si>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</si>
  <si>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</si>
  <si>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</si>
  <si>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</si>
  <si>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</si>
  <si>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</si>
  <si>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</si>
  <si>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</si>
  <si>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</si>
  <si>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</si>
  <si>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</si>
  <si>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</si>
  <si>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</si>
  <si>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</si>
  <si>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</si>
  <si>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</si>
  <si>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</si>
  <si>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</si>
  <si>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</si>
  <si>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</si>
  <si>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</si>
  <si>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</si>
  <si>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</si>
  <si>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</si>
  <si>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</si>
  <si>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</si>
  <si>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</si>
  <si>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</si>
  <si>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</si>
  <si>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</si>
  <si>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</si>
  <si>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</si>
  <si>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</si>
  <si>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</si>
  <si>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</si>
  <si>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</si>
  <si>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</si>
  <si>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</si>
  <si>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</si>
  <si>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</si>
  <si>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</si>
  <si>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</si>
  <si>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</si>
  <si>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</si>
  <si>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</si>
  <si>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</si>
  <si>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</si>
  <si>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</si>
  <si>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</si>
  <si>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</si>
  <si>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</si>
  <si>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</si>
  <si>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</si>
  <si>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</si>
  <si>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</si>
  <si>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</si>
  <si>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</si>
  <si>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</si>
  <si>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</si>
  <si>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</si>
  <si>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</si>
  <si>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</si>
  <si>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</si>
  <si>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</si>
  <si>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</si>
  <si>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</si>
  <si>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</si>
  <si>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</si>
  <si>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</si>
  <si>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</si>
  <si>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</si>
  <si>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</si>
  <si>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</si>
  <si>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</si>
  <si>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</si>
  <si>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</si>
  <si>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</si>
  <si>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</si>
  <si>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</si>
  <si>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</si>
  <si>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</si>
  <si>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</si>
  <si>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</si>
  <si>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</si>
  <si>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</si>
  <si>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</si>
  <si>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</si>
  <si>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</si>
  <si>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</si>
  <si>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</si>
  <si>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</si>
  <si>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</si>
  <si>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</si>
  <si>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</si>
  <si>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</si>
  <si>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</si>
  <si>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</si>
  <si>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</si>
  <si>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</si>
  <si>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</si>
  <si>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</si>
  <si>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</si>
  <si>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</si>
  <si>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</si>
  <si>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</si>
  <si>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</si>
  <si>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</si>
  <si>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</si>
  <si>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</si>
  <si>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</si>
  <si>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</si>
  <si>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</si>
  <si>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</si>
  <si>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</si>
  <si>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</si>
  <si>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</si>
  <si>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</si>
  <si>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</si>
  <si>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</si>
  <si>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</si>
  <si>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</si>
  <si>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</si>
  <si>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</si>
  <si>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</si>
  <si>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</si>
  <si>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</si>
  <si>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</si>
  <si>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</si>
  <si>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</si>
  <si>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</si>
  <si>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</si>
  <si>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</si>
  <si>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</si>
  <si>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</si>
  <si>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</si>
  <si>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</si>
  <si>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</si>
  <si>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</si>
  <si>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</si>
  <si>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</si>
  <si>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</si>
  <si>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</si>
  <si>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</si>
  <si>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</si>
  <si>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</si>
  <si>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</si>
  <si>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</si>
  <si>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</si>
  <si>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</si>
  <si>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</si>
  <si>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</si>
  <si>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</si>
  <si>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</si>
  <si>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</si>
  <si>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</si>
  <si>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</si>
  <si>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</si>
  <si>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</si>
  <si>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</si>
  <si>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</si>
  <si>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</si>
  <si>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</si>
  <si>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</si>
  <si>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</si>
  <si>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</si>
  <si>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</si>
  <si>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</si>
  <si>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</si>
  <si>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</si>
  <si>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</si>
  <si>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</si>
  <si>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</si>
  <si>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</si>
  <si>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</si>
  <si>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</si>
  <si>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</si>
  <si>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</si>
  <si>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</si>
  <si>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</si>
  <si>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</si>
  <si>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</si>
  <si>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</si>
  <si>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</si>
  <si>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</si>
  <si>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</si>
  <si>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</si>
  <si>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</si>
  <si>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</si>
  <si>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</si>
  <si>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</si>
  <si>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</si>
  <si>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</si>
  <si>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</si>
  <si>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</si>
  <si>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</si>
  <si>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</si>
  <si>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</si>
  <si>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</si>
  <si>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</si>
  <si>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</si>
  <si>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</si>
  <si>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</si>
  <si>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</si>
  <si>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</si>
  <si>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</si>
  <si>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</si>
  <si>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</si>
  <si>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</si>
  <si>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</si>
  <si>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</si>
  <si>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</si>
  <si>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</si>
  <si>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</si>
  <si>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</si>
  <si>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</si>
  <si>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</si>
  <si>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</si>
  <si>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</si>
  <si>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</si>
  <si>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</si>
  <si>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</si>
  <si>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</si>
  <si>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</si>
  <si>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</si>
  <si>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</si>
  <si>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</si>
  <si>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</si>
  <si>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</si>
  <si>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</si>
  <si>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</si>
  <si>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</si>
  <si>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</si>
  <si>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</si>
  <si>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</si>
  <si>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</si>
  <si>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</si>
  <si>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</si>
  <si>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</si>
  <si>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</si>
  <si>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</si>
  <si>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</si>
  <si>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</si>
  <si>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</si>
  <si>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</si>
  <si>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</si>
  <si>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</si>
  <si>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</si>
  <si>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</si>
  <si>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</si>
  <si>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</si>
  <si>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</si>
  <si>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</si>
  <si>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</si>
  <si>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</si>
  <si>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</si>
  <si>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</si>
  <si>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</si>
  <si>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</si>
  <si>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</si>
  <si>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</si>
  <si>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</si>
  <si>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</si>
  <si>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</si>
  <si>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</si>
  <si>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</si>
  <si>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</si>
  <si>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</si>
  <si>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</si>
  <si>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</si>
  <si>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</si>
  <si>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</si>
  <si>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</si>
  <si>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</si>
  <si>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</si>
  <si>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</si>
  <si>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</si>
  <si>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</si>
  <si>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</si>
  <si>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</si>
  <si>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</si>
  <si>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</si>
  <si>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</si>
  <si>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</si>
  <si>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</si>
  <si>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</si>
  <si>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</si>
  <si>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</si>
  <si>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</si>
  <si>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</si>
  <si>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</si>
  <si>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</si>
  <si>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</si>
  <si>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</si>
  <si>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</si>
  <si>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</si>
  <si>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</si>
  <si>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</si>
  <si>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</si>
  <si>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</si>
  <si>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</si>
  <si>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</si>
  <si>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</si>
  <si>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</si>
  <si>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</si>
  <si>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</si>
  <si>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</si>
  <si>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</si>
  <si>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</si>
  <si>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</si>
  <si>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</si>
  <si>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</si>
  <si>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</si>
  <si>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</si>
  <si>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</si>
  <si>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</si>
  <si>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</si>
  <si>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</si>
  <si>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</si>
  <si>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</si>
  <si>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</si>
  <si>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</si>
  <si>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</si>
  <si>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</si>
  <si>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</si>
  <si>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</si>
  <si>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</si>
  <si>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</si>
  <si>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</si>
  <si>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</si>
  <si>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</si>
  <si>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</si>
  <si>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</si>
  <si>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</si>
  <si>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</si>
  <si>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</si>
  <si>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</si>
  <si>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</si>
  <si>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</si>
  <si>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</si>
  <si>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</si>
  <si>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</si>
  <si>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</si>
  <si>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</si>
  <si>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</si>
  <si>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</si>
  <si>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</si>
  <si>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</si>
  <si>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</si>
  <si>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</si>
  <si>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</si>
  <si>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</si>
  <si>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</si>
  <si>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</si>
  <si>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</si>
  <si>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</si>
  <si>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</si>
  <si>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</si>
  <si>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</si>
  <si>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</si>
  <si>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</si>
  <si>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</si>
  <si>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</si>
  <si>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</si>
  <si>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</si>
  <si>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</si>
  <si>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</si>
  <si>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</si>
  <si>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</si>
  <si>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</si>
  <si>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</si>
  <si>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</si>
  <si>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</si>
  <si>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</si>
  <si>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</si>
  <si>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</si>
  <si>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</si>
  <si>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</si>
  <si>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</si>
  <si>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</si>
  <si>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</si>
  <si>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</si>
  <si>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</si>
  <si>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</si>
  <si>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</si>
  <si>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</si>
  <si>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</si>
  <si>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</si>
  <si>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</si>
  <si>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</si>
  <si>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</si>
  <si>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</si>
  <si>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</si>
  <si>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</si>
  <si>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</si>
  <si>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</si>
  <si>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</si>
  <si>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</si>
  <si>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</si>
  <si>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</si>
  <si>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</si>
  <si>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</si>
  <si>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</si>
  <si>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</si>
  <si>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</si>
  <si>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</si>
  <si>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</si>
  <si>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</si>
  <si>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</si>
  <si>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</si>
  <si>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</si>
  <si>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</si>
  <si>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</si>
  <si>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</si>
  <si>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</si>
  <si>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</si>
  <si>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</si>
  <si>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</si>
  <si>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</si>
  <si>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</si>
  <si>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</si>
  <si>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</si>
  <si>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</si>
  <si>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</si>
  <si>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</si>
  <si>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</si>
  <si>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</si>
  <si>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</si>
  <si>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</si>
  <si>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</si>
  <si>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</si>
  <si>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</si>
  <si>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</si>
  <si>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</si>
  <si>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</si>
  <si>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</si>
  <si>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</si>
  <si>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</si>
  <si>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</si>
  <si>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</si>
  <si>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</si>
  <si>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</si>
  <si>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</si>
  <si>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</si>
  <si>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</si>
  <si>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</si>
  <si>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</si>
  <si>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</si>
  <si>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</si>
  <si>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</si>
  <si>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</si>
  <si>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</si>
  <si>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</si>
  <si>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</si>
  <si>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</si>
  <si>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</si>
  <si>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</si>
  <si>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</si>
  <si>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</si>
  <si>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</si>
  <si>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</si>
  <si>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</si>
  <si>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</si>
  <si>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</si>
  <si>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</si>
  <si>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</si>
  <si>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</si>
  <si>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</si>
  <si>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</si>
  <si>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</si>
  <si>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</si>
  <si>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</si>
  <si>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</si>
  <si>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</si>
  <si>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</si>
  <si>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</si>
  <si>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</si>
  <si>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</si>
  <si>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</si>
  <si>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</si>
  <si>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</si>
  <si>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</si>
  <si>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</si>
  <si>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</si>
  <si>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</si>
  <si>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</si>
  <si>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</si>
  <si>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</si>
  <si>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</si>
  <si>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</si>
  <si>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</si>
  <si>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</si>
  <si>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</si>
  <si>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</si>
  <si>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</si>
  <si>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</si>
  <si>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</si>
  <si>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</si>
  <si>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</si>
  <si>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</si>
  <si>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</si>
  <si>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</si>
  <si>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</si>
  <si>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</si>
  <si>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</si>
  <si>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</si>
  <si>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</si>
  <si>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</si>
  <si>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</si>
  <si>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</si>
  <si>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</si>
  <si>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</si>
  <si>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</si>
  <si>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</si>
  <si>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</si>
  <si>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</si>
  <si>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</si>
  <si>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</si>
  <si>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</si>
  <si>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</si>
  <si>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</si>
  <si>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</si>
  <si>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</si>
  <si>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</si>
  <si>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</si>
  <si>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</si>
  <si>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</si>
  <si>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</si>
  <si>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</si>
  <si>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</si>
  <si>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</si>
  <si>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</si>
  <si>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</si>
  <si>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</si>
  <si>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</si>
  <si>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</si>
  <si>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</si>
  <si>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</si>
  <si>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</si>
  <si>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</si>
  <si>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</si>
  <si>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</si>
  <si>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</si>
  <si>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</si>
  <si>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</si>
  <si>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</si>
  <si>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</si>
  <si>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</si>
  <si>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</si>
  <si>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</si>
  <si>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</si>
  <si>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</si>
  <si>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</si>
  <si>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</si>
  <si>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</si>
  <si>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</si>
  <si>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</si>
  <si>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</si>
  <si>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</si>
  <si>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</si>
  <si>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</si>
  <si>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</si>
  <si>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</si>
  <si>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</si>
  <si>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</si>
  <si>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</si>
  <si>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</si>
  <si>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</si>
  <si>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</si>
  <si>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</si>
  <si>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</si>
  <si>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</si>
  <si>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</si>
  <si>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</si>
  <si>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</si>
  <si>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</si>
  <si>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</si>
  <si>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</si>
  <si>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</si>
  <si>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</si>
  <si>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</si>
  <si>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</si>
  <si>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</si>
  <si>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</si>
  <si>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</si>
  <si>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</si>
  <si>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</si>
  <si>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</si>
  <si>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</si>
  <si>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</si>
  <si>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</si>
  <si>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</si>
  <si>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</si>
  <si>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</si>
  <si>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</si>
  <si>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</si>
  <si>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</si>
  <si>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</si>
  <si>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</si>
  <si>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</si>
  <si>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</si>
  <si>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</si>
  <si>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</si>
  <si>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</si>
  <si>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</si>
  <si>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</si>
  <si>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</si>
  <si>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</si>
  <si>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</si>
  <si>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</si>
  <si>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</si>
  <si>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</si>
  <si>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</si>
  <si>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</si>
  <si>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</si>
  <si>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</si>
  <si>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</si>
  <si>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</si>
  <si>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</si>
  <si>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</si>
  <si>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</si>
  <si>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</si>
  <si>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</si>
  <si>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</si>
  <si>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</si>
  <si>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</si>
  <si>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</si>
  <si>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</si>
  <si>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</si>
  <si>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</si>
  <si>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</si>
  <si>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</si>
  <si>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</si>
  <si>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</si>
  <si>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</si>
  <si>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</si>
  <si>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</si>
  <si>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</si>
  <si>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</si>
  <si>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</si>
  <si>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</si>
  <si>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</si>
  <si>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</si>
  <si>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</si>
  <si>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</si>
  <si>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</si>
  <si>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</si>
  <si>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</si>
  <si>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</si>
  <si>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</si>
  <si>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</si>
  <si>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</si>
  <si>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</si>
  <si>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</si>
  <si>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</si>
  <si>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</si>
  <si>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</si>
  <si>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</si>
  <si>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</si>
  <si>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</si>
  <si>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</si>
  <si>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</si>
  <si>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</si>
  <si>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</si>
  <si>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</si>
  <si>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</si>
  <si>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</si>
  <si>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</si>
  <si>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</si>
  <si>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</si>
  <si>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</si>
  <si>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</si>
  <si>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</si>
  <si>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</si>
  <si>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</si>
  <si>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</si>
  <si>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</si>
  <si>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</si>
  <si>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</si>
  <si>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</si>
  <si>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</si>
  <si>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</si>
  <si>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</si>
  <si>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</si>
  <si>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</si>
  <si>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</si>
  <si>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</si>
  <si>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</si>
  <si>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</si>
  <si>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</si>
  <si>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</si>
  <si>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</si>
  <si>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</si>
  <si>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</si>
  <si>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</si>
  <si>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</si>
  <si>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</si>
  <si>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</si>
  <si>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</si>
  <si>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</si>
  <si>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</si>
  <si>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</si>
  <si>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</si>
  <si>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</si>
  <si>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</si>
  <si>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</si>
  <si>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</si>
  <si>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</si>
  <si>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</si>
  <si>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</si>
  <si>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</si>
  <si>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</si>
  <si>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</si>
  <si>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</si>
  <si>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</si>
  <si>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</si>
  <si>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</si>
  <si>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</si>
  <si>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</si>
  <si>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</si>
  <si>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</si>
  <si>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</si>
  <si>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</si>
  <si>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</si>
  <si>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</si>
  <si>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</si>
  <si>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</si>
  <si>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</si>
  <si>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</si>
  <si>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</si>
  <si>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</si>
  <si>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</si>
  <si>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</si>
  <si>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</si>
  <si>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</si>
  <si>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</si>
  <si>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</si>
  <si>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</si>
  <si>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</si>
  <si>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</si>
  <si>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</si>
  <si>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</si>
  <si>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</si>
  <si>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</si>
  <si>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</si>
  <si>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</si>
  <si>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</si>
  <si>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</si>
  <si>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</si>
  <si>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</si>
  <si>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</si>
  <si>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</si>
  <si>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</si>
  <si>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</si>
  <si>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</si>
  <si>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</si>
  <si>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</si>
  <si>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</si>
  <si>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</si>
  <si>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</si>
  <si>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</si>
  <si>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</si>
  <si>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</si>
  <si>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</si>
  <si>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</si>
  <si>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</si>
  <si>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</si>
  <si>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</si>
  <si>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</si>
  <si>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</si>
  <si>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</si>
  <si>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</si>
  <si>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</si>
  <si>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</si>
  <si>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</si>
  <si>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</si>
  <si>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</si>
  <si>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</si>
  <si>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</si>
  <si>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</si>
  <si>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</si>
  <si>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</si>
  <si>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</si>
  <si>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</si>
  <si>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</si>
  <si>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</si>
  <si>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</si>
  <si>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</si>
  <si>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</si>
  <si>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</si>
  <si>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</si>
  <si>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</si>
  <si>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</si>
  <si>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</si>
  <si>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</si>
  <si>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</si>
  <si>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</si>
  <si>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</si>
  <si>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</si>
  <si>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</si>
  <si>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</si>
  <si>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</si>
  <si>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</si>
  <si>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</si>
  <si>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</si>
  <si>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</si>
  <si>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</si>
  <si>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</si>
  <si>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</si>
  <si>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</si>
  <si>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</si>
  <si>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</si>
  <si>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</si>
  <si>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</si>
  <si>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</si>
  <si>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</si>
  <si>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</si>
  <si>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</si>
  <si>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</si>
  <si>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</si>
  <si>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</si>
  <si>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</si>
  <si>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</si>
  <si>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</si>
  <si>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</si>
  <si>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</si>
  <si>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</si>
  <si>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</si>
  <si>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</si>
  <si>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</si>
  <si>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</si>
  <si>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</si>
  <si>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</si>
  <si>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</si>
  <si>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</si>
  <si>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</si>
  <si>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</si>
  <si>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</si>
  <si>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</si>
  <si>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</si>
  <si>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</si>
  <si>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</si>
  <si>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</si>
  <si>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</si>
  <si>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</si>
  <si>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</si>
  <si>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</si>
  <si>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</si>
  <si>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</si>
  <si>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</si>
  <si>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</si>
  <si>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</si>
  <si>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</si>
  <si>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</si>
  <si>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</si>
  <si>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</si>
  <si>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</si>
  <si>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</si>
  <si>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</si>
  <si>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</si>
  <si>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</si>
  <si>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</si>
  <si>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</si>
  <si>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</si>
  <si>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</si>
  <si>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</si>
  <si>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</si>
  <si>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</si>
  <si>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</si>
  <si>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</si>
  <si>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</si>
  <si>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</si>
  <si>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</si>
  <si>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</si>
  <si>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</si>
  <si>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</si>
  <si>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</si>
  <si>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</si>
  <si>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</si>
  <si>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</si>
  <si>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</si>
  <si>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</si>
  <si>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</si>
  <si>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</si>
  <si>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</si>
  <si>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</si>
  <si>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</si>
  <si>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</si>
  <si>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</si>
  <si>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</si>
  <si>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</si>
  <si>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</si>
  <si>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</si>
  <si>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</si>
  <si>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</si>
  <si>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</si>
  <si>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</si>
  <si>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</si>
  <si>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</si>
  <si>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</si>
  <si>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</si>
  <si>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</si>
  <si>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</si>
  <si>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</si>
  <si>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</si>
  <si>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</si>
  <si>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</si>
  <si>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</si>
  <si>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</si>
  <si>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</si>
  <si>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</si>
  <si>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</si>
  <si>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</si>
  <si>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</si>
  <si>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</si>
  <si>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</si>
  <si>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</si>
  <si>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</si>
  <si>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</si>
  <si>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</si>
  <si>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</si>
  <si>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</si>
  <si>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</si>
  <si>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</si>
  <si>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</si>
  <si>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</si>
  <si>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</si>
  <si>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</si>
  <si>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</si>
  <si>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</si>
  <si>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</si>
  <si>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</si>
  <si>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</si>
  <si>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</si>
  <si>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</si>
  <si>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</si>
  <si>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</si>
  <si>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</si>
  <si>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</si>
  <si>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</si>
  <si>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</si>
  <si>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</si>
  <si>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</si>
  <si>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</si>
  <si>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</si>
  <si>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</si>
  <si>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</si>
  <si>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</si>
  <si>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</si>
  <si>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</si>
  <si>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</si>
  <si>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</si>
  <si>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</si>
  <si>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</si>
  <si>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</si>
  <si>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</si>
  <si>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</si>
  <si>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</si>
  <si>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</si>
  <si>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</si>
  <si>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</si>
  <si>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</si>
  <si>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</si>
  <si>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</si>
  <si>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</si>
  <si>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</si>
  <si>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</si>
  <si>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</si>
  <si>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</si>
  <si>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</si>
  <si>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</si>
  <si>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</si>
  <si>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</si>
  <si>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</si>
  <si>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</si>
  <si>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</si>
  <si>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</si>
  <si>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</si>
  <si>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</si>
  <si>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</si>
  <si>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</si>
  <si>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</si>
  <si>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</si>
  <si>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</si>
  <si>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</si>
  <si>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</si>
  <si>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</si>
  <si>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</si>
  <si>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</si>
  <si>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</si>
  <si>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</si>
  <si>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</si>
  <si>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</si>
  <si>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</si>
  <si>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</si>
  <si>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</si>
  <si>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</si>
  <si>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</si>
  <si>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</si>
  <si>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</si>
  <si>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</si>
  <si>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</si>
  <si>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</si>
  <si>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</si>
  <si>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</si>
  <si>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</si>
  <si>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</si>
  <si>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</si>
  <si>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</si>
  <si>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</si>
  <si>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</si>
  <si>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</si>
  <si>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</si>
  <si>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</si>
  <si>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</si>
  <si>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</si>
  <si>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</si>
  <si>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</si>
  <si>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</si>
  <si>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</si>
  <si>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</si>
  <si>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</si>
  <si>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</si>
  <si>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</si>
  <si>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</si>
  <si>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</si>
  <si>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</si>
  <si>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</si>
  <si>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</si>
  <si>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</si>
  <si>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</si>
  <si>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</si>
  <si>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</si>
  <si>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</si>
  <si>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</si>
  <si>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</si>
  <si>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</si>
  <si>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</si>
  <si>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</si>
  <si>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</si>
  <si>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</si>
  <si>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</si>
  <si>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</si>
  <si>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</si>
  <si>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</si>
  <si>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</si>
  <si>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</si>
  <si>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</si>
  <si>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</si>
  <si>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</si>
  <si>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</si>
  <si>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</si>
  <si>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</si>
  <si>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</si>
  <si>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</si>
  <si>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</si>
  <si>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</si>
  <si>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</si>
  <si>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</si>
  <si>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</si>
  <si>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</si>
  <si>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</si>
  <si>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</si>
  <si>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</si>
  <si>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</si>
  <si>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</si>
  <si>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</si>
  <si>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</si>
  <si>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</si>
  <si>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</si>
  <si>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</si>
  <si>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</si>
  <si>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</si>
  <si>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</si>
  <si>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</si>
  <si>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</si>
  <si>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</si>
  <si>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</si>
  <si>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</si>
  <si>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</si>
  <si>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</si>
  <si>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</si>
  <si>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</si>
  <si>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</si>
  <si>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</si>
  <si>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</si>
  <si>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</si>
  <si>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</si>
  <si>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</si>
  <si>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</si>
  <si>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</si>
  <si>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</si>
  <si>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</si>
  <si>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</si>
  <si>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</si>
  <si>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</si>
  <si>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</si>
  <si>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</si>
  <si>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</si>
  <si>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</si>
  <si>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</si>
  <si>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</si>
  <si>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</si>
  <si>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</si>
  <si>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</si>
  <si>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</si>
  <si>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</si>
  <si>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</si>
  <si>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</si>
  <si>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</si>
  <si>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</si>
  <si>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</si>
  <si>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</si>
  <si>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</si>
  <si>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</si>
  <si>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</si>
  <si>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</si>
  <si>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</si>
  <si>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</si>
  <si>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</si>
  <si>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</si>
  <si>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</si>
  <si>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</si>
  <si>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</si>
  <si>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</si>
  <si>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</si>
  <si>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</si>
  <si>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</si>
  <si>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</si>
  <si>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</si>
  <si>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</si>
  <si>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</si>
  <si>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</si>
  <si>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</si>
  <si>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</si>
  <si>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</si>
  <si>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</si>
  <si>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</si>
  <si>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</si>
  <si>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</si>
  <si>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</si>
  <si>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</si>
  <si>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</si>
  <si>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</si>
  <si>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</si>
  <si>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</si>
  <si>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</si>
  <si>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</si>
  <si>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</si>
  <si>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</si>
  <si>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</si>
  <si>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</si>
  <si>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</si>
  <si>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</si>
  <si>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</si>
  <si>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</si>
  <si>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</si>
  <si>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</si>
  <si>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</si>
  <si>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</si>
  <si>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</si>
  <si>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</si>
  <si>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</si>
  <si>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</si>
  <si>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</si>
  <si>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</si>
  <si>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</si>
  <si>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</si>
  <si>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</si>
  <si>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</si>
  <si>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</si>
  <si>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</si>
  <si>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</si>
  <si>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</si>
  <si>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</si>
  <si>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</si>
  <si>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</si>
  <si>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</si>
  <si>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</si>
  <si>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</si>
  <si>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</si>
  <si>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</si>
  <si>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</si>
  <si>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</si>
  <si>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</si>
  <si>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</si>
  <si>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</si>
  <si>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</si>
  <si>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</si>
  <si>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</si>
  <si>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</si>
  <si>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</si>
  <si>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</si>
  <si>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</si>
  <si>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</si>
  <si>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</si>
  <si>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</si>
  <si>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</si>
  <si>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</si>
  <si>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</si>
  <si>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</si>
  <si>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</si>
  <si>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</si>
  <si>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</si>
  <si>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</si>
  <si>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</si>
  <si>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</si>
  <si>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</si>
  <si>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</si>
  <si>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</si>
  <si>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</si>
  <si>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</si>
  <si>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</si>
  <si>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</si>
  <si>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</si>
  <si>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</si>
  <si>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</si>
  <si>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</si>
  <si>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</si>
  <si>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</si>
  <si>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</si>
  <si>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</si>
  <si>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</si>
  <si>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</si>
  <si>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</si>
  <si>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</si>
  <si>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</si>
  <si>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</si>
  <si>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</si>
  <si>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</si>
  <si>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</si>
  <si>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</si>
  <si>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</si>
  <si>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</si>
  <si>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</si>
  <si>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</si>
  <si>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</si>
  <si>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</si>
  <si>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</si>
  <si>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</si>
  <si>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</si>
  <si>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</si>
  <si>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</si>
  <si>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</si>
  <si>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</si>
  <si>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</si>
  <si>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</si>
  <si>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</si>
  <si>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</si>
  <si>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</si>
  <si>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</si>
  <si>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</si>
  <si>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</si>
  <si>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</si>
  <si>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</si>
  <si>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</si>
  <si>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</si>
  <si>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</si>
  <si>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</si>
  <si>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</si>
  <si>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</si>
  <si>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</si>
  <si>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</si>
  <si>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</si>
  <si>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</si>
  <si>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</si>
  <si>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</si>
  <si>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</si>
  <si>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</si>
  <si>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</si>
  <si>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</si>
  <si>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</si>
  <si>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</si>
  <si>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</si>
  <si>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</si>
  <si>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</si>
  <si>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</si>
  <si>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</si>
  <si>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</si>
  <si>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</si>
  <si>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</si>
  <si>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</si>
  <si>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</si>
  <si>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</si>
  <si>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</si>
  <si>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</si>
  <si>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</si>
  <si>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</si>
  <si>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</si>
  <si>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</si>
  <si>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</si>
  <si>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</si>
  <si>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</si>
  <si>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</si>
  <si>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</si>
  <si>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</si>
  <si>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</si>
  <si>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</si>
  <si>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</si>
  <si>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</si>
  <si>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</si>
  <si>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</si>
  <si>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</si>
  <si>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</si>
  <si>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</si>
  <si>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</si>
  <si>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</si>
  <si>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</si>
  <si>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</si>
  <si>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</si>
  <si>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</si>
  <si>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</si>
  <si>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</si>
  <si>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</si>
  <si>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</si>
  <si>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</si>
  <si>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</si>
  <si>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</si>
  <si>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</si>
  <si>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</si>
  <si>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</si>
  <si>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</si>
  <si>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</si>
  <si>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</si>
  <si>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</si>
  <si>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</si>
  <si>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</si>
  <si>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</si>
  <si>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</si>
  <si>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</si>
  <si>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</si>
  <si>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</si>
  <si>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</si>
  <si>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</si>
  <si>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</si>
  <si>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</si>
  <si>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</si>
  <si>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</si>
  <si>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</si>
  <si>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</si>
  <si>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</si>
  <si>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</si>
  <si>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</si>
  <si>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</si>
  <si>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</si>
  <si>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</si>
  <si>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</si>
  <si>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</si>
  <si>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</si>
  <si>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</si>
  <si>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</si>
  <si>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</si>
  <si>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</si>
  <si>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</si>
  <si>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</si>
  <si>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</si>
  <si>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</si>
  <si>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</si>
  <si>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</si>
  <si>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</si>
  <si>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</si>
  <si>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</si>
  <si>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</si>
  <si>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</si>
  <si>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</si>
  <si>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</si>
  <si>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</si>
  <si>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</si>
  <si>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</si>
  <si>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</si>
  <si>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</si>
  <si>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</si>
  <si>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</si>
  <si>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</si>
  <si>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</si>
  <si>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</si>
  <si>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</si>
  <si>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</si>
  <si>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</si>
  <si>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</si>
  <si>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</si>
  <si>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</si>
  <si>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</si>
  <si>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</si>
  <si>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</si>
  <si>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</si>
  <si>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</si>
  <si>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</si>
  <si>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</si>
  <si>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</si>
  <si>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</si>
  <si>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</si>
  <si>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</si>
  <si>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</si>
  <si>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</si>
  <si>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</si>
  <si>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</si>
  <si>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</si>
  <si>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</si>
  <si>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</si>
  <si>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</si>
  <si>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</si>
  <si>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</si>
  <si>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</si>
  <si>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</si>
  <si>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</si>
  <si>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</si>
  <si>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</si>
  <si>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</si>
  <si>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</si>
  <si>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</si>
  <si>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</si>
  <si>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</si>
  <si>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</si>
  <si>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</si>
  <si>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</si>
  <si>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</si>
  <si>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</si>
  <si>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</si>
  <si>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</si>
  <si>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</si>
  <si>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</si>
  <si>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</si>
  <si>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</si>
  <si>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</si>
  <si>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</si>
  <si>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</si>
  <si>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</si>
  <si>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</si>
  <si>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</si>
  <si>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</si>
  <si>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</si>
  <si>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</si>
  <si>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</si>
  <si>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</si>
  <si>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</si>
  <si>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</si>
  <si>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</si>
  <si>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</si>
  <si>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</si>
  <si>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</si>
  <si>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</si>
  <si>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</si>
  <si>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</si>
  <si>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</si>
  <si>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</si>
  <si>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</si>
  <si>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</si>
  <si>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</si>
  <si>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</si>
  <si>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</si>
  <si>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</si>
  <si>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</si>
  <si>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</si>
  <si>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</si>
  <si>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</si>
  <si>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</si>
  <si>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</si>
  <si>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</si>
  <si>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</si>
  <si>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</si>
  <si>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</si>
  <si>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</si>
  <si>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</si>
  <si>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</si>
  <si>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</si>
  <si>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</si>
  <si>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</si>
  <si>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</si>
  <si>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</si>
  <si>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</si>
  <si>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</si>
  <si>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</si>
  <si>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</si>
  <si>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</si>
  <si>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</si>
  <si>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</si>
  <si>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</si>
  <si>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</si>
  <si>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</si>
  <si>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</si>
  <si>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</si>
  <si>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</si>
  <si>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</si>
  <si>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</si>
  <si>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</si>
  <si>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</si>
  <si>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</si>
  <si>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</si>
  <si>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</si>
  <si>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</si>
  <si>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</si>
  <si>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</si>
  <si>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</si>
  <si>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</si>
  <si>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</si>
  <si>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</si>
  <si>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</si>
  <si>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</si>
  <si>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</si>
  <si>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</si>
  <si>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</si>
  <si>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</si>
  <si>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</si>
  <si>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</si>
  <si>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</si>
  <si>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</si>
  <si>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</si>
  <si>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</si>
  <si>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</si>
  <si>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</si>
  <si>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</si>
  <si>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</si>
  <si>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</si>
  <si>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</si>
  <si>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</si>
  <si>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</si>
  <si>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</si>
  <si>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</si>
  <si>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</si>
  <si>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</si>
  <si>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</si>
  <si>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</si>
  <si>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</si>
  <si>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</si>
  <si>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</si>
  <si>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</si>
  <si>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</si>
  <si>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</si>
  <si>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</si>
  <si>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</si>
  <si>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</si>
  <si>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</si>
  <si>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</si>
  <si>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</si>
  <si>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</si>
  <si>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</si>
  <si>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</si>
  <si>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</si>
  <si>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</si>
  <si>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</si>
  <si>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</si>
  <si>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</si>
  <si>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</si>
  <si>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</si>
  <si>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</si>
  <si>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</si>
  <si>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</si>
  <si>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</si>
  <si>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</si>
  <si>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</si>
  <si>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</si>
  <si>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</si>
  <si>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</si>
  <si>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</si>
  <si>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</si>
  <si>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</si>
  <si>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</si>
  <si>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</si>
  <si>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</si>
  <si>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</si>
  <si>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</si>
  <si>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</si>
  <si>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</si>
  <si>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</si>
  <si>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</si>
  <si>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</si>
  <si>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</si>
  <si>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</si>
  <si>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</si>
  <si>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</si>
  <si>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</si>
  <si>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</si>
  <si>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</si>
  <si>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</si>
  <si>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</si>
  <si>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</si>
  <si>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</si>
  <si>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</si>
  <si>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</si>
  <si>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</si>
  <si>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</si>
  <si>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</si>
  <si>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</si>
  <si>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</si>
  <si>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</si>
  <si>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</si>
  <si>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</si>
  <si>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</si>
  <si>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</si>
  <si>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</si>
  <si>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</si>
  <si>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</si>
  <si>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</si>
  <si>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</si>
  <si>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</si>
  <si>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</si>
  <si>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</si>
  <si>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</si>
  <si>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</si>
  <si>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</si>
  <si>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</si>
  <si>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</si>
  <si>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</si>
  <si>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</si>
  <si>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</si>
  <si>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</si>
  <si>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</si>
  <si>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</si>
  <si>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</si>
  <si>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</si>
  <si>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</si>
  <si>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</si>
  <si>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</si>
  <si>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</si>
  <si>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</si>
  <si>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</si>
  <si>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</si>
  <si>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</si>
  <si>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</si>
  <si>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</si>
  <si>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</si>
  <si>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</si>
  <si>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</si>
  <si>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</si>
  <si>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</si>
  <si>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</si>
  <si>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</si>
  <si>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</si>
  <si>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</si>
  <si>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</si>
  <si>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</si>
  <si>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</si>
  <si>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</si>
  <si>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</si>
  <si>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</si>
  <si>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</si>
  <si>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</si>
  <si>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</si>
  <si>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</si>
  <si>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</si>
  <si>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</si>
  <si>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</si>
  <si>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</si>
  <si>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</si>
  <si>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</si>
  <si>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</si>
  <si>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</si>
  <si>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</si>
  <si>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</si>
  <si>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</si>
  <si>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</si>
  <si>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</si>
  <si>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</si>
  <si>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</si>
  <si>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</si>
  <si>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</si>
  <si>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</si>
  <si>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</si>
  <si>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</si>
  <si>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</si>
  <si>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</si>
  <si>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</si>
  <si>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</si>
  <si>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</si>
  <si>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</si>
  <si>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</si>
  <si>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</si>
  <si>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</si>
  <si>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</si>
  <si>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</si>
  <si>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</si>
  <si>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</si>
  <si>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</si>
  <si>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</si>
  <si>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</si>
  <si>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</si>
  <si>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</si>
  <si>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</si>
  <si>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</si>
  <si>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</si>
  <si>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</si>
  <si>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</si>
  <si>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</si>
  <si>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</si>
  <si>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</si>
  <si>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</si>
  <si>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</si>
  <si>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</si>
  <si>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</si>
  <si>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</si>
  <si>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</si>
  <si>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</si>
  <si>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</si>
  <si>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</si>
  <si>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</si>
  <si>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</si>
  <si>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</si>
  <si>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</si>
  <si>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</si>
  <si>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</si>
  <si>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</si>
  <si>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</si>
  <si>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</si>
  <si>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</si>
  <si>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</si>
  <si>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</si>
  <si>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</si>
  <si>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</si>
  <si>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</si>
  <si>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</si>
  <si>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</si>
  <si>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</si>
  <si>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</si>
  <si>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</si>
  <si>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</si>
  <si>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</si>
  <si>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</si>
  <si>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</si>
  <si>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</si>
  <si>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</si>
  <si>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</si>
  <si>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</si>
  <si>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</si>
  <si>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</si>
  <si>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</si>
  <si>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</si>
  <si>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</si>
  <si>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</si>
  <si>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</si>
  <si>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</si>
  <si>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</si>
  <si>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</si>
  <si>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</si>
  <si>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</si>
  <si>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</si>
  <si>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</si>
  <si>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</si>
  <si>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</si>
  <si>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</si>
  <si>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</si>
  <si>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</si>
  <si>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</si>
  <si>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</si>
  <si>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</si>
  <si>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</si>
  <si>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</si>
  <si>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</si>
  <si>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</si>
  <si>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</si>
  <si>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</si>
  <si>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</si>
  <si>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</si>
  <si>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</si>
  <si>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</si>
  <si>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</si>
  <si>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</si>
  <si>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</si>
  <si>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</si>
  <si>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</si>
  <si>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</si>
  <si>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</si>
  <si>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</si>
  <si>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</si>
  <si>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</si>
  <si>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</si>
  <si>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</si>
  <si>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</si>
  <si>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</si>
  <si>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</si>
  <si>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</si>
  <si>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</si>
  <si>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</si>
  <si>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</si>
  <si>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</si>
  <si>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</si>
  <si>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</si>
  <si>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</si>
  <si>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</si>
  <si>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</si>
  <si>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</si>
  <si>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</si>
  <si>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</si>
  <si>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</si>
  <si>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</si>
  <si>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</si>
  <si>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</si>
  <si>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</si>
  <si>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</si>
  <si>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</si>
  <si>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</si>
  <si>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</si>
  <si>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</si>
  <si>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</si>
  <si>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</si>
  <si>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</si>
  <si>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</si>
  <si>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</si>
  <si>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</si>
  <si>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</si>
  <si>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</si>
  <si>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</si>
  <si>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</si>
  <si>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</si>
  <si>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</si>
  <si>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</si>
  <si>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</si>
  <si>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</si>
  <si>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</si>
  <si>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</si>
  <si>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</si>
  <si>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</si>
  <si>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</si>
  <si>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</si>
  <si>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</si>
  <si>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</si>
  <si>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</si>
  <si>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</si>
  <si>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</si>
  <si>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</si>
  <si>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</si>
  <si>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</si>
  <si>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</si>
  <si>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</si>
  <si>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</si>
  <si>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</si>
  <si>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</si>
  <si>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</si>
  <si>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</si>
  <si>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</si>
  <si>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</si>
  <si>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</si>
  <si>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</si>
  <si>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</si>
  <si>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</si>
  <si>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</si>
  <si>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</si>
  <si>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</si>
  <si>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</si>
  <si>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</si>
  <si>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</si>
  <si>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</si>
  <si>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</si>
  <si>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</si>
  <si>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</si>
  <si>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</si>
  <si>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</si>
  <si>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</si>
  <si>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</si>
  <si>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</si>
  <si>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</si>
  <si>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</si>
  <si>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</si>
  <si>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</si>
  <si>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</si>
  <si>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</si>
  <si>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</si>
  <si>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</si>
  <si>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</si>
  <si>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</si>
  <si>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</si>
  <si>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</si>
  <si>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</si>
  <si>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</si>
  <si>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</si>
  <si>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</si>
  <si>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</si>
  <si>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</si>
  <si>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</si>
  <si>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</si>
  <si>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</si>
  <si>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</si>
  <si>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</si>
  <si>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</si>
  <si>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</si>
  <si>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</si>
  <si>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</si>
  <si>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</si>
  <si>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</si>
  <si>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</si>
  <si>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</si>
  <si>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</si>
  <si>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</si>
  <si>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</si>
  <si>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</si>
  <si>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</si>
  <si>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</si>
  <si>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</si>
  <si>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</si>
  <si>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</si>
  <si>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</si>
  <si>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</si>
  <si>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</si>
  <si>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</si>
  <si>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</si>
  <si>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</si>
  <si>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</si>
  <si>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</si>
  <si>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</si>
  <si>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</si>
  <si>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</si>
  <si>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</si>
  <si>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</si>
  <si>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</si>
  <si>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</si>
  <si>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</si>
  <si>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</si>
  <si>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</si>
  <si>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</si>
  <si>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</si>
  <si>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</si>
  <si>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</si>
  <si>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</si>
  <si>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</si>
  <si>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</si>
  <si>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</si>
  <si>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</si>
  <si>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</si>
  <si>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</si>
  <si>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</si>
  <si>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</si>
  <si>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</si>
  <si>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</si>
  <si>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</si>
  <si>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</si>
  <si>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</si>
  <si>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</si>
  <si>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</si>
  <si>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</si>
  <si>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</si>
  <si>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</si>
  <si>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</si>
  <si>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</si>
  <si>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</si>
  <si>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</si>
  <si>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</si>
  <si>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</si>
  <si>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</si>
  <si>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</si>
  <si>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</si>
  <si>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</si>
  <si>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</si>
  <si>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</si>
  <si>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</si>
  <si>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</si>
  <si>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</si>
  <si>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</si>
  <si>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</si>
  <si>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</si>
  <si>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</si>
  <si>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</si>
  <si>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</si>
  <si>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</si>
  <si>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</si>
  <si>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</si>
  <si>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</si>
  <si>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</si>
  <si>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</si>
  <si>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</si>
  <si>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</si>
  <si>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</si>
  <si>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</si>
  <si>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</si>
  <si>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</si>
  <si>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</si>
  <si>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</si>
  <si>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</si>
  <si>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</si>
  <si>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</si>
  <si>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</si>
  <si>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</si>
  <si>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</si>
  <si>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</si>
  <si>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</si>
  <si>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</si>
  <si>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</si>
  <si>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</si>
  <si>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</si>
  <si>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</si>
  <si>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</si>
  <si>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</si>
  <si>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</si>
  <si>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</si>
  <si>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</si>
  <si>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</si>
  <si>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</si>
  <si>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</si>
  <si>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</si>
  <si>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</si>
  <si>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</si>
  <si>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</si>
  <si>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</si>
  <si>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</si>
  <si>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</si>
  <si>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</si>
  <si>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</si>
  <si>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</si>
  <si>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</si>
  <si>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</si>
  <si>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</si>
  <si>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</si>
  <si>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</si>
  <si>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</si>
  <si>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</si>
  <si>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</si>
  <si>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</si>
  <si>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</si>
  <si>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</si>
  <si>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</si>
  <si>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</si>
  <si>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</si>
  <si>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</si>
  <si>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</si>
  <si>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</si>
  <si>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</si>
  <si>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</si>
  <si>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</si>
  <si>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</si>
  <si>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</si>
  <si>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</si>
  <si>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</si>
  <si>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</si>
  <si>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</si>
  <si>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</si>
  <si>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</si>
  <si>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</si>
  <si>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</si>
  <si>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</si>
  <si>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</si>
  <si>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</si>
  <si>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</si>
  <si>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</si>
  <si>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</si>
  <si>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</si>
  <si>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</si>
  <si>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</si>
  <si>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</si>
  <si>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</si>
  <si>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</si>
  <si>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</si>
  <si>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</si>
  <si>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</si>
  <si>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</si>
  <si>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</si>
  <si>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</si>
  <si>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</si>
  <si>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</si>
  <si>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</si>
  <si>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</si>
  <si>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</si>
  <si>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</si>
  <si>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</si>
  <si>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</si>
  <si>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</si>
  <si>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</si>
  <si>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</si>
  <si>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</si>
  <si>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</si>
  <si>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</si>
  <si>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</si>
  <si>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</si>
  <si>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</si>
  <si>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</si>
  <si>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</si>
  <si>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</si>
  <si>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</si>
  <si>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</si>
  <si>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</si>
  <si>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</si>
  <si>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</si>
  <si>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</si>
  <si>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</si>
  <si>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</si>
  <si>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</si>
  <si>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</si>
  <si>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</si>
  <si>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</si>
  <si>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</si>
  <si>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</si>
  <si>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</si>
  <si>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</si>
  <si>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</si>
  <si>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</si>
  <si>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</si>
  <si>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</si>
  <si>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</si>
  <si>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</si>
  <si>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</si>
  <si>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</si>
  <si>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</si>
  <si>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</si>
  <si>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</si>
  <si>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</si>
  <si>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</si>
  <si>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</si>
  <si>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</si>
  <si>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</si>
  <si>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</si>
  <si>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</si>
  <si>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</si>
  <si>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</si>
  <si>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</si>
  <si>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</si>
  <si>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</si>
  <si>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</si>
  <si>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</si>
  <si>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</si>
  <si>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</si>
  <si>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</si>
  <si>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</si>
  <si>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</si>
  <si>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</si>
  <si>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</si>
  <si>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</si>
  <si>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</si>
  <si>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</si>
  <si>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</si>
  <si>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</si>
  <si>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</si>
  <si>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</si>
  <si>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</si>
  <si>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</si>
  <si>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</si>
  <si>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</si>
  <si>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</si>
  <si>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</si>
  <si>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</si>
  <si>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</si>
  <si>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</si>
  <si>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</si>
  <si>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</si>
  <si>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</si>
  <si>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</si>
  <si>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</si>
  <si>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</si>
  <si>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</si>
  <si>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</si>
  <si>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</si>
  <si>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</si>
  <si>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</si>
  <si>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</si>
  <si>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</si>
  <si>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</si>
  <si>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</si>
  <si>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</si>
  <si>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</si>
  <si>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</si>
  <si>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</si>
  <si>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</si>
  <si>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</si>
  <si>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</si>
  <si>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</si>
  <si>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</si>
  <si>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</si>
  <si>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</si>
  <si>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</si>
  <si>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</si>
  <si>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</si>
  <si>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</si>
  <si>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</si>
  <si>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</si>
  <si>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</si>
  <si>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</si>
  <si>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</si>
  <si>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</si>
  <si>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</si>
  <si>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</si>
  <si>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</si>
  <si>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</si>
  <si>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</si>
  <si>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</si>
  <si>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</si>
  <si>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</si>
  <si>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</si>
  <si>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</si>
  <si>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</si>
  <si>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</si>
  <si>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</si>
  <si>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</si>
  <si>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</si>
  <si>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</si>
  <si>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</si>
  <si>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</si>
  <si>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</si>
  <si>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</si>
  <si>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</si>
  <si>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</si>
  <si>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</si>
  <si>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</si>
  <si>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</si>
  <si>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</si>
  <si>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</si>
  <si>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</si>
  <si>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</si>
  <si>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</si>
  <si>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</si>
  <si>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</si>
  <si>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</si>
  <si>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</si>
  <si>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</si>
  <si>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</si>
  <si>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</si>
  <si>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</si>
  <si>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</si>
  <si>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</si>
  <si>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</si>
  <si>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</si>
  <si>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</si>
  <si>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</si>
  <si>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</si>
  <si>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</si>
  <si>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</si>
  <si>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</si>
  <si>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</si>
  <si>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</si>
  <si>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</si>
  <si>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</si>
  <si>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</si>
  <si>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</si>
  <si>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</si>
  <si>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</si>
  <si>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</si>
  <si>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</si>
  <si>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</si>
  <si>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</si>
  <si>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</si>
  <si>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</si>
  <si>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</si>
  <si>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</si>
  <si>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</si>
  <si>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</si>
  <si>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</si>
  <si>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</si>
  <si>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</si>
  <si>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</si>
  <si>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</si>
  <si>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</si>
  <si>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</si>
  <si>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</si>
  <si>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</si>
  <si>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</si>
  <si>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</si>
  <si>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</si>
  <si>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</si>
  <si>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</si>
  <si>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</si>
  <si>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</si>
  <si>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</si>
  <si>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</si>
  <si>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</si>
  <si>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</si>
  <si>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</si>
  <si>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</si>
  <si>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</si>
  <si>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</si>
  <si>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</si>
  <si>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</si>
  <si>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</si>
  <si>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</si>
  <si>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</si>
  <si>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</si>
  <si>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</si>
  <si>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</si>
  <si>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</si>
  <si>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</si>
  <si>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</si>
  <si>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</si>
  <si>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</si>
  <si>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</si>
  <si>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</si>
  <si>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</si>
  <si>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</si>
  <si>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</si>
  <si>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</si>
  <si>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</si>
  <si>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</si>
  <si>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</si>
  <si>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</si>
  <si>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</si>
  <si>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</si>
  <si>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</si>
  <si>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</si>
  <si>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</si>
  <si>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</si>
  <si>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</si>
  <si>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</si>
  <si>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</si>
  <si>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</si>
  <si>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</si>
  <si>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</si>
  <si>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</si>
  <si>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</si>
  <si>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</si>
  <si>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</si>
  <si>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</si>
  <si>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</si>
  <si>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</si>
  <si>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</si>
  <si>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</si>
  <si>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</si>
  <si>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</si>
  <si>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</si>
  <si>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</si>
  <si>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</si>
  <si>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</si>
  <si>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</si>
  <si>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</si>
  <si>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</si>
  <si>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</si>
  <si>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</si>
  <si>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</si>
  <si>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</si>
  <si>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</si>
  <si>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</si>
  <si>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</si>
  <si>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</si>
  <si>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</si>
  <si>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</si>
  <si>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</si>
  <si>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</si>
  <si>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</si>
  <si>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</si>
  <si>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</si>
  <si>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</si>
  <si>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</si>
  <si>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</si>
  <si>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</si>
  <si>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</si>
  <si>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</si>
  <si>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</si>
  <si>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</si>
  <si>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</si>
  <si>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</si>
  <si>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</si>
  <si>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</si>
  <si>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</si>
  <si>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</si>
  <si>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</si>
  <si>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</si>
  <si>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</si>
  <si>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</si>
  <si>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</si>
  <si>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</si>
  <si>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</si>
  <si>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</si>
  <si>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</si>
  <si>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</si>
  <si>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</si>
  <si>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</si>
  <si>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</si>
  <si>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</si>
  <si>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</si>
  <si>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</si>
  <si>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</si>
  <si>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</si>
  <si>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</si>
  <si>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</si>
  <si>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</si>
  <si>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</si>
  <si>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</si>
  <si>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</si>
  <si>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</si>
  <si>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</si>
  <si>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</si>
  <si>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</si>
  <si>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</si>
  <si>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</si>
  <si>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</si>
  <si>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</si>
  <si>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</si>
  <si>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</si>
  <si>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</si>
  <si>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</si>
  <si>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</si>
  <si>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</si>
  <si>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</si>
  <si>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</si>
  <si>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</si>
  <si>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</si>
  <si>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</si>
  <si>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</si>
  <si>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</si>
  <si>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</si>
  <si>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</si>
  <si>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</si>
  <si>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</si>
  <si>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</si>
  <si>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</si>
  <si>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</si>
  <si>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</si>
  <si>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</si>
  <si>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</si>
  <si>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</si>
  <si>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</si>
  <si>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</si>
  <si>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</si>
  <si>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</si>
  <si>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</si>
  <si>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</si>
  <si>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</si>
  <si>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</si>
  <si>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</si>
  <si>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</si>
  <si>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</si>
  <si>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</si>
  <si>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</si>
  <si>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</si>
  <si>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</si>
  <si>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</si>
  <si>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</si>
  <si>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</si>
  <si>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</si>
  <si>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</si>
  <si>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</si>
  <si>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</si>
  <si>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</si>
  <si>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</si>
  <si>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</si>
  <si>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</si>
  <si>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</si>
  <si>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</si>
  <si>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</si>
  <si>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</si>
  <si>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</si>
  <si>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</si>
  <si>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</si>
  <si>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</si>
  <si>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</si>
  <si>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</si>
  <si>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</si>
  <si>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</si>
  <si>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</si>
  <si>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</si>
  <si>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</si>
  <si>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</si>
  <si>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</si>
  <si>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</si>
  <si>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</si>
  <si>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</si>
  <si>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</si>
  <si>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</si>
  <si>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</si>
  <si>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</si>
  <si>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</si>
  <si>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</si>
  <si>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</si>
  <si>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</si>
  <si>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</si>
  <si>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</si>
  <si>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</si>
  <si>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</si>
  <si>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</si>
  <si>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</si>
  <si>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</si>
  <si>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</si>
  <si>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</si>
  <si>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</si>
  <si>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</si>
  <si>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</si>
  <si>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</si>
  <si>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</si>
  <si>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</si>
  <si>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</si>
  <si>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</si>
  <si>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</si>
  <si>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</si>
  <si>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</si>
  <si>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</si>
  <si>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</si>
  <si>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</si>
  <si>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</si>
  <si>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</si>
  <si>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</si>
  <si>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</si>
  <si>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</si>
  <si>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</si>
  <si>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</si>
  <si>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</si>
  <si>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</si>
  <si>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</si>
  <si>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</si>
  <si>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</si>
  <si>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</si>
  <si>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</si>
  <si>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</si>
  <si>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</si>
  <si>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</si>
  <si>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</si>
  <si>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</si>
  <si>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</si>
  <si>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</si>
  <si>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</si>
  <si>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</si>
  <si>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</si>
  <si>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</si>
  <si>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</si>
  <si>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</si>
  <si>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</si>
  <si>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</si>
  <si>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</si>
  <si>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</si>
  <si>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</si>
  <si>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</si>
  <si>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</si>
  <si>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</si>
  <si>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</si>
  <si>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</si>
  <si>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</si>
  <si>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</si>
  <si>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</si>
  <si>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</si>
  <si>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</si>
  <si>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</si>
  <si>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</si>
  <si>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</si>
  <si>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</si>
  <si>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</si>
  <si>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</si>
  <si>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</si>
  <si>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</si>
  <si>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</si>
  <si>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</si>
  <si>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</si>
  <si>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</si>
  <si>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</si>
  <si>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</si>
  <si>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</si>
  <si>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</si>
  <si>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</si>
  <si>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</si>
  <si>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</si>
  <si>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</si>
  <si>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</si>
  <si>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</si>
  <si>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</si>
  <si>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</si>
  <si>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</si>
  <si>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</si>
  <si>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</si>
  <si>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</si>
  <si>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</si>
  <si>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</si>
  <si>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</si>
  <si>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</si>
  <si>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</si>
  <si>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</si>
  <si>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</si>
  <si>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</si>
  <si>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</si>
  <si>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</si>
  <si>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</si>
  <si>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</si>
  <si>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</si>
  <si>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</si>
  <si>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</si>
  <si>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</si>
  <si>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</si>
  <si>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</si>
  <si>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</si>
  <si>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</si>
  <si>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</si>
  <si>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</si>
  <si>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</si>
  <si>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</si>
  <si>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</si>
  <si>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</si>
  <si>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</si>
  <si>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</si>
  <si>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</si>
  <si>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</si>
  <si>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</si>
  <si>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</si>
  <si>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</si>
  <si>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</si>
  <si>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</si>
  <si>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</si>
  <si>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</si>
  <si>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</si>
  <si>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</si>
  <si>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</si>
  <si>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</si>
  <si>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</si>
  <si>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</si>
  <si>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</si>
  <si>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</si>
  <si>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</si>
  <si>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</si>
  <si>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</si>
  <si>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</si>
  <si>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</si>
  <si>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</si>
  <si>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</si>
  <si>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</si>
  <si>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</si>
  <si>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</si>
  <si>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</si>
  <si>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</si>
  <si>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</si>
  <si>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</si>
  <si>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</si>
  <si>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</si>
  <si>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</si>
  <si>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</si>
  <si>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</si>
  <si>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</si>
  <si>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</si>
  <si>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</si>
  <si>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</si>
  <si>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</si>
  <si>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</si>
  <si>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</si>
  <si>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</si>
  <si>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</si>
  <si>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</si>
  <si>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</si>
  <si>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</si>
  <si>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</si>
  <si>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</si>
  <si>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</si>
  <si>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</si>
  <si>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</si>
  <si>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</si>
  <si>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</si>
  <si>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</si>
  <si>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</si>
  <si>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</si>
  <si>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</si>
  <si>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</si>
  <si>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</si>
  <si>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</si>
  <si>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</si>
  <si>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</si>
  <si>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</si>
  <si>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</si>
  <si>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</si>
  <si>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</si>
  <si>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</si>
  <si>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</si>
  <si>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</si>
  <si>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</si>
  <si>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</si>
  <si>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</si>
  <si>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</si>
  <si>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</si>
  <si>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</si>
  <si>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</si>
  <si>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</si>
  <si>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</si>
  <si>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</si>
  <si>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</si>
  <si>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</si>
  <si>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</si>
  <si>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</si>
  <si>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</si>
  <si>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</si>
  <si>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</si>
  <si>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</si>
  <si>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</si>
  <si>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</si>
  <si>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</si>
  <si>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</si>
  <si>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</si>
  <si>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</si>
  <si>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</si>
  <si>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</si>
  <si>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</si>
  <si>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</si>
  <si>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</si>
  <si>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</si>
  <si>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</si>
  <si>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</si>
  <si>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</si>
  <si>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</si>
  <si>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</si>
  <si>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</si>
  <si>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</si>
  <si>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</si>
  <si>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</si>
  <si>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</si>
  <si>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</si>
  <si>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</si>
  <si>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</si>
  <si>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</si>
  <si>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</si>
  <si>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</si>
  <si>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</si>
  <si>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</si>
  <si>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</si>
  <si>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</si>
  <si>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</si>
  <si>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</si>
  <si>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</si>
  <si>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</si>
  <si>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</si>
  <si>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</si>
  <si>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</si>
  <si>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</si>
  <si>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</si>
  <si>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</si>
  <si>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</si>
  <si>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</si>
  <si>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</si>
  <si>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</si>
  <si>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</si>
  <si>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</si>
  <si>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</si>
  <si>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</si>
  <si>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</si>
  <si>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</si>
  <si>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</si>
  <si>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</si>
  <si>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</si>
  <si>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</si>
  <si>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</si>
  <si>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</si>
  <si>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</si>
  <si>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</si>
  <si>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</si>
  <si>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</si>
  <si>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</si>
  <si>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</si>
  <si>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</si>
  <si>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</si>
  <si>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</si>
  <si>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</si>
  <si>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</si>
  <si>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</si>
  <si>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</si>
  <si>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</si>
  <si>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</si>
  <si>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</si>
  <si>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</si>
  <si>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</si>
  <si>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</si>
  <si>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</si>
  <si>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</si>
  <si>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</si>
  <si>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</si>
  <si>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</si>
  <si>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</si>
  <si>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</si>
  <si>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</si>
  <si>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</si>
  <si>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</si>
  <si>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</si>
  <si>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</si>
  <si>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</si>
  <si>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</si>
  <si>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</si>
  <si>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</si>
  <si>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</si>
  <si>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</si>
  <si>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</si>
  <si>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</si>
  <si>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</si>
  <si>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</si>
  <si>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</si>
  <si>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</si>
  <si>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</si>
  <si>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</si>
  <si>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</si>
  <si>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</si>
  <si>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</si>
  <si>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</si>
  <si>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</si>
  <si>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</si>
  <si>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</si>
  <si>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</si>
  <si>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</si>
  <si>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</si>
  <si>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</si>
  <si>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</si>
  <si>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</si>
  <si>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</si>
  <si>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</si>
  <si>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</si>
  <si>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</si>
  <si>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</si>
  <si>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</si>
  <si>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</si>
  <si>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</si>
  <si>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</si>
  <si>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</si>
  <si>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</si>
  <si>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</si>
  <si>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</si>
  <si>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</si>
  <si>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</si>
  <si>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</si>
  <si>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</si>
  <si>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</si>
  <si>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</si>
  <si>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</si>
  <si>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</si>
  <si>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</si>
  <si>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</si>
  <si>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</si>
  <si>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</si>
  <si>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</si>
  <si>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</si>
  <si>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</si>
  <si>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</si>
  <si>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</si>
  <si>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</si>
  <si>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</si>
  <si>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</si>
  <si>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</si>
  <si>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</si>
  <si>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</si>
  <si>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</si>
  <si>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</si>
  <si>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</si>
  <si>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</si>
  <si>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</si>
  <si>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</si>
  <si>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</si>
  <si>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</si>
  <si>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</si>
  <si>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</si>
  <si>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</si>
  <si>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</si>
  <si>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</si>
  <si>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</si>
  <si>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</si>
  <si>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</si>
  <si>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</si>
  <si>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</si>
  <si>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</si>
  <si>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</si>
  <si>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</si>
  <si>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</si>
  <si>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</si>
  <si>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</si>
  <si>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</si>
  <si>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</si>
  <si>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</si>
  <si>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</si>
  <si>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</si>
  <si>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</si>
  <si>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</si>
  <si>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</si>
  <si>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</si>
  <si>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</si>
  <si>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</si>
  <si>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</si>
  <si>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</si>
  <si>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</si>
  <si>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</si>
  <si>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</si>
  <si>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</si>
  <si>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</si>
  <si>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</si>
  <si>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</si>
  <si>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</si>
  <si>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</si>
  <si>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</si>
  <si>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</si>
  <si>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</si>
  <si>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</si>
  <si>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</si>
  <si>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</si>
  <si>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</si>
  <si>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</si>
  <si>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</si>
  <si>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</si>
  <si>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</si>
  <si>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</si>
  <si>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</si>
  <si>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</si>
  <si>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</si>
  <si>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</si>
  <si>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</si>
  <si>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</si>
  <si>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</si>
  <si>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</si>
  <si>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</si>
  <si>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</si>
  <si>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</si>
  <si>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</si>
  <si>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</si>
  <si>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</si>
  <si>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</si>
  <si>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</si>
  <si>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</si>
  <si>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</si>
  <si>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</si>
  <si>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</si>
  <si>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</si>
  <si>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</si>
  <si>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</si>
  <si>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</si>
  <si>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</si>
  <si>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</si>
  <si>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</si>
  <si>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</si>
  <si>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</si>
  <si>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</si>
  <si>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</si>
  <si>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</si>
  <si>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</si>
  <si>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</si>
  <si>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</si>
  <si>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</si>
  <si>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</si>
  <si>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</si>
  <si>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</si>
  <si>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</si>
  <si>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</si>
  <si>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</si>
  <si>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</si>
  <si>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</si>
  <si>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</si>
  <si>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</si>
  <si>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</si>
  <si>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</si>
  <si>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</si>
  <si>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</si>
  <si>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</si>
  <si>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</si>
  <si>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</si>
  <si>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</si>
  <si>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</si>
  <si>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</si>
  <si>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</si>
  <si>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</si>
  <si>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</si>
  <si>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</si>
  <si>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</si>
  <si>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</si>
  <si>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</si>
  <si>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</si>
  <si>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</si>
  <si>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</si>
  <si>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</si>
  <si>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</si>
  <si>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</si>
  <si>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</si>
  <si>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</si>
  <si>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</si>
  <si>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</si>
  <si>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</si>
  <si>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</si>
  <si>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</si>
  <si>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</si>
  <si>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</si>
  <si>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</si>
  <si>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</si>
  <si>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</si>
  <si>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</si>
  <si>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</si>
  <si>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</si>
  <si>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</si>
  <si>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</si>
  <si>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</si>
  <si>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</si>
  <si>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</si>
  <si>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</si>
  <si>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</si>
  <si>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</si>
  <si>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</si>
  <si>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</si>
  <si>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</si>
  <si>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</si>
  <si>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</si>
  <si>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</si>
  <si>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</si>
  <si>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</si>
  <si>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</si>
  <si>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</si>
  <si>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</si>
  <si>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</si>
  <si>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</si>
  <si>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</si>
  <si>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</si>
  <si>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</si>
  <si>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</si>
  <si>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</si>
  <si>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</si>
  <si>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</si>
  <si>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</si>
  <si>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</si>
  <si>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</si>
  <si>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</si>
  <si>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</si>
  <si>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</si>
  <si>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</si>
  <si>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</si>
  <si>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</si>
  <si>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</si>
  <si>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</si>
  <si>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</si>
  <si>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</si>
  <si>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</si>
  <si>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</si>
  <si>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</si>
  <si>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</si>
  <si>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</si>
  <si>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</si>
  <si>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</si>
  <si>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</si>
  <si>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</si>
  <si>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</si>
  <si>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</si>
  <si>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</si>
  <si>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</si>
  <si>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</si>
  <si>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</si>
  <si>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</si>
  <si>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</si>
  <si>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</si>
  <si>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</si>
  <si>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</si>
  <si>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</si>
  <si>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</si>
  <si>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</si>
  <si>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</si>
  <si>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</si>
  <si>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</si>
  <si>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</si>
  <si>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</si>
  <si>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</si>
  <si>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</si>
  <si>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</si>
  <si>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</si>
  <si>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</si>
  <si>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</si>
  <si>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</si>
  <si>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</si>
  <si>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</si>
  <si>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</si>
  <si>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</si>
  <si>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</si>
  <si>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</si>
  <si>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</si>
  <si>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</si>
  <si>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</si>
  <si>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</si>
  <si>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</si>
  <si>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</si>
  <si>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</si>
  <si>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</si>
  <si>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</si>
  <si>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</si>
  <si>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</si>
  <si>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</si>
  <si>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</si>
  <si>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</si>
  <si>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</si>
  <si>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</si>
  <si>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</si>
  <si>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</si>
  <si>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</si>
  <si>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</si>
  <si>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</si>
  <si>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</si>
  <si>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</si>
  <si>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</si>
  <si>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</si>
  <si>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</si>
  <si>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</si>
  <si>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</si>
  <si>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</si>
  <si>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</si>
  <si>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</si>
  <si>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</si>
  <si>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</si>
  <si>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</si>
  <si>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</si>
  <si>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</si>
  <si>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</si>
  <si>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</si>
  <si>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</si>
  <si>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</si>
  <si>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</si>
  <si>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</si>
  <si>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</si>
  <si>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</si>
  <si>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</si>
  <si>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</si>
  <si>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</si>
  <si>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</si>
  <si>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</si>
  <si>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</si>
  <si>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</si>
  <si>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</si>
  <si>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</si>
  <si>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</si>
  <si>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</si>
  <si>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</si>
  <si>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</si>
  <si>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</si>
  <si>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</si>
  <si>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</si>
  <si>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</si>
  <si>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</si>
  <si>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</si>
  <si>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</si>
  <si>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</si>
  <si>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</si>
  <si>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</si>
  <si>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</si>
  <si>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</si>
  <si>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</si>
  <si>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</si>
  <si>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</si>
  <si>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</si>
  <si>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</si>
  <si>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</si>
  <si>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</si>
  <si>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</si>
  <si>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</si>
  <si>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</si>
  <si>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</si>
  <si>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</si>
  <si>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</si>
  <si>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</si>
  <si>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</si>
  <si>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</si>
  <si>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</si>
  <si>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</si>
  <si>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</si>
  <si>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</si>
  <si>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</si>
  <si>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</si>
  <si>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</si>
  <si>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</si>
  <si>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</si>
  <si>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</si>
  <si>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</si>
  <si>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</si>
  <si>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</si>
  <si>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</si>
  <si>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</si>
  <si>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</si>
  <si>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</si>
  <si>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</si>
  <si>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</si>
  <si>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</si>
  <si>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</si>
  <si>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</si>
  <si>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</si>
  <si>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</si>
  <si>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</si>
  <si>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</si>
  <si>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</si>
  <si>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</si>
  <si>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</si>
  <si>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</si>
  <si>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</si>
  <si>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</si>
  <si>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</si>
  <si>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</si>
  <si>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</si>
  <si>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</si>
  <si>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</si>
  <si>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</si>
  <si>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</si>
  <si>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</si>
  <si>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</si>
  <si>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</si>
  <si>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</si>
  <si>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</si>
  <si>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</si>
  <si>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</si>
  <si>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</si>
  <si>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</si>
  <si>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</si>
  <si>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</si>
  <si>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</si>
  <si>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</si>
  <si>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</si>
  <si>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</si>
  <si>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</si>
  <si>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</si>
  <si>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</si>
  <si>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</si>
  <si>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</si>
  <si>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</si>
  <si>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</si>
  <si>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</si>
  <si>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</si>
  <si>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</si>
  <si>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</si>
  <si>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</si>
  <si>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</si>
  <si>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</si>
  <si>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</si>
  <si>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</si>
  <si>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</si>
  <si>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</si>
  <si>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</si>
  <si>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</si>
  <si>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</si>
  <si>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</si>
  <si>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</si>
  <si>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</si>
  <si>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</si>
  <si>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</si>
  <si>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</si>
  <si>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</si>
  <si>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</si>
  <si>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</si>
  <si>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</si>
  <si>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</si>
  <si>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</si>
  <si>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</si>
  <si>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</si>
  <si>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</si>
  <si>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</si>
  <si>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</si>
  <si>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</si>
  <si>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</si>
  <si>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</si>
  <si>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</si>
  <si>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</si>
  <si>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</si>
  <si>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</si>
  <si>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</si>
  <si>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</si>
  <si>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</si>
  <si>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</si>
  <si>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</si>
  <si>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</si>
  <si>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</si>
  <si>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</si>
  <si>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</si>
  <si>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</si>
  <si>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</si>
  <si>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</si>
  <si>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</si>
  <si>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</si>
  <si>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</si>
  <si>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</si>
  <si>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</si>
  <si>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</si>
  <si>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</si>
  <si>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</si>
  <si>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</si>
  <si>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</si>
  <si>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</si>
  <si>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</si>
  <si>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</si>
  <si>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</si>
  <si>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</si>
  <si>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</si>
  <si>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</si>
  <si>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</si>
  <si>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</si>
  <si>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</si>
  <si>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</si>
  <si>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</si>
  <si>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</si>
  <si>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</si>
  <si>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</si>
  <si>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</si>
  <si>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</si>
  <si>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</si>
  <si>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</si>
  <si>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</si>
  <si>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</si>
  <si>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</si>
  <si>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</si>
  <si>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</si>
  <si>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</si>
  <si>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</si>
  <si>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</si>
  <si>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</si>
  <si>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</si>
  <si>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</si>
  <si>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</si>
  <si>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</si>
  <si>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</si>
  <si>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</si>
  <si>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</si>
  <si>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</si>
  <si>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</si>
  <si>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</si>
  <si>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</si>
  <si>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</si>
  <si>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</si>
  <si>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</si>
  <si>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</si>
  <si>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</si>
  <si>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</si>
  <si>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</si>
  <si>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</si>
  <si>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</si>
  <si>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</si>
  <si>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</si>
  <si>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</si>
  <si>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</si>
  <si>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</si>
  <si>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</si>
  <si>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</si>
  <si>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</si>
  <si>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</si>
  <si>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</si>
  <si>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</si>
  <si>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</si>
  <si>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</si>
  <si>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</si>
  <si>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</si>
  <si>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</si>
  <si>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</si>
  <si>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</si>
  <si>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</si>
  <si>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</si>
  <si>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</si>
  <si>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</si>
  <si>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</si>
  <si>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</si>
  <si>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</si>
  <si>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</si>
  <si>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</si>
  <si>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</si>
  <si>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</si>
  <si>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</si>
  <si>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</si>
  <si>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</si>
  <si>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</si>
  <si>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</si>
  <si>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</si>
  <si>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</si>
  <si>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</si>
  <si>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</si>
  <si>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</si>
  <si>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</si>
  <si>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</si>
  <si>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</si>
  <si>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</si>
  <si>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</si>
  <si>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</si>
  <si>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</si>
  <si>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</si>
  <si>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</si>
  <si>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</si>
  <si>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</si>
  <si>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</si>
  <si>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</si>
  <si>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</si>
  <si>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</si>
  <si>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</si>
  <si>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</si>
  <si>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</si>
  <si>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</si>
  <si>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</si>
  <si>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</si>
  <si>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</si>
  <si>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</si>
  <si>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</si>
  <si>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</si>
  <si>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</si>
  <si>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</si>
  <si>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</si>
  <si>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</si>
  <si>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</si>
  <si>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</si>
  <si>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</si>
  <si>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</si>
  <si>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</si>
  <si>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</si>
  <si>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</si>
  <si>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</si>
  <si>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</si>
  <si>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</si>
  <si>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</si>
  <si>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</si>
  <si>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</si>
  <si>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</si>
  <si>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</si>
  <si>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</si>
  <si>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</si>
  <si>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</si>
  <si>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</si>
  <si>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</si>
  <si>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</si>
  <si>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</si>
  <si>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</si>
  <si>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</si>
  <si>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</si>
  <si>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</si>
  <si>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</si>
  <si>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</si>
  <si>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</si>
  <si>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</si>
  <si>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</si>
  <si>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</si>
  <si>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</si>
  <si>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</si>
  <si>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</si>
  <si>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</si>
  <si>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</si>
  <si>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</si>
  <si>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</si>
  <si>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</si>
  <si>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</si>
  <si>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</si>
  <si>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</si>
  <si>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</si>
  <si>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</si>
  <si>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</si>
  <si>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</si>
  <si>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</si>
  <si>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</si>
  <si>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</si>
  <si>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</si>
  <si>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</si>
  <si>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</si>
  <si>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</si>
  <si>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</si>
  <si>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</si>
  <si>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</si>
  <si>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</si>
  <si>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</si>
  <si>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</si>
  <si>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</si>
  <si>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</si>
  <si>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</si>
  <si>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</si>
  <si>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</si>
  <si>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</si>
  <si>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</si>
  <si>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</si>
  <si>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</si>
  <si>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</si>
  <si>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</si>
  <si>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</si>
  <si>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</si>
  <si>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</si>
  <si>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</si>
  <si>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</si>
  <si>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</si>
  <si>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</si>
  <si>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</si>
  <si>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</si>
  <si>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</si>
  <si>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</si>
  <si>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</si>
  <si>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</si>
  <si>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</si>
  <si>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</si>
  <si>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</si>
  <si>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</si>
  <si>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</si>
  <si>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</si>
  <si>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</si>
  <si>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</si>
  <si>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</si>
  <si>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</si>
  <si>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</si>
  <si>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</si>
  <si>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</si>
  <si>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</si>
  <si>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</si>
  <si>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</si>
  <si>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</si>
  <si>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</si>
  <si>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</si>
  <si>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</si>
  <si>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</si>
  <si>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</si>
  <si>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</si>
  <si>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</si>
  <si>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</si>
  <si>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</si>
  <si>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</si>
  <si>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</si>
  <si>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</si>
  <si>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</si>
  <si>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</si>
  <si>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</si>
  <si>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</si>
  <si>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</si>
  <si>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</si>
  <si>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</si>
  <si>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</si>
  <si>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</si>
  <si>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</si>
  <si>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</si>
  <si>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</si>
  <si>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</si>
  <si>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</si>
  <si>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</si>
  <si>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</si>
  <si>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</si>
  <si>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</si>
  <si>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</si>
  <si>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</si>
  <si>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</si>
  <si>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</si>
  <si>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</si>
  <si>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</si>
  <si>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</si>
  <si>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</si>
  <si>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</si>
  <si>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</si>
  <si>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</si>
  <si>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</si>
  <si>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</si>
  <si>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</si>
  <si>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</si>
  <si>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</si>
  <si>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</si>
  <si>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</si>
  <si>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</si>
  <si>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</si>
  <si>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</si>
  <si>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</si>
  <si>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</si>
  <si>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</si>
  <si>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</si>
  <si>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</si>
  <si>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</si>
  <si>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</si>
  <si>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</si>
  <si>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</si>
  <si>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</si>
  <si>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</si>
  <si>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</si>
  <si>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</si>
  <si>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</si>
  <si>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</si>
  <si>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</si>
  <si>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</si>
  <si>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</si>
  <si>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</si>
  <si>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</si>
  <si>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</si>
  <si>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</si>
  <si>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</si>
  <si>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</si>
  <si>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</si>
  <si>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</si>
  <si>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</si>
  <si>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</si>
  <si>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</si>
  <si>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</si>
  <si>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</si>
  <si>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</si>
  <si>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</si>
  <si>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</si>
  <si>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</si>
  <si>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</si>
  <si>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</si>
  <si>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</si>
  <si>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</si>
  <si>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</si>
  <si>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</si>
  <si>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</si>
  <si>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</si>
  <si>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</si>
  <si>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</si>
  <si>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</si>
  <si>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</si>
  <si>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</si>
  <si>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</si>
  <si>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</si>
  <si>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</si>
  <si>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</si>
  <si>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</si>
  <si>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</si>
  <si>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</si>
  <si>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</si>
  <si>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</si>
  <si>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</si>
  <si>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</si>
  <si>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</si>
  <si>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</si>
  <si>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</si>
  <si>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</si>
  <si>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</si>
  <si>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</si>
  <si>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</si>
  <si>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</si>
  <si>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</si>
  <si>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</si>
  <si>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</si>
  <si>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</si>
  <si>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</si>
  <si>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</si>
  <si>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</si>
  <si>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</si>
  <si>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</si>
  <si>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</si>
  <si>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</si>
  <si>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</si>
  <si>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</si>
  <si>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</si>
  <si>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</si>
  <si>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</si>
  <si>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</si>
  <si>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</si>
  <si>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</si>
  <si>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</si>
  <si>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</si>
  <si>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</si>
  <si>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</si>
  <si>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</si>
  <si>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</si>
  <si>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</si>
  <si>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</si>
  <si>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</si>
  <si>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</si>
  <si>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</si>
  <si>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</si>
  <si>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</si>
  <si>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</si>
  <si>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</si>
  <si>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</si>
  <si>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</si>
  <si>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</si>
  <si>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</si>
  <si>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</si>
  <si>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</si>
  <si>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</si>
  <si>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</si>
  <si>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</si>
  <si>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</si>
  <si>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</si>
  <si>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</si>
  <si>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</si>
  <si>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</si>
  <si>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</si>
  <si>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</si>
  <si>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</si>
  <si>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</si>
  <si>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</si>
  <si>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</si>
  <si>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</si>
  <si>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</si>
  <si>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</si>
  <si>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</si>
  <si>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</si>
  <si>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</si>
  <si>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</si>
  <si>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</si>
  <si>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</si>
  <si>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</si>
  <si>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</si>
  <si>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</si>
  <si>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</si>
  <si>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</si>
  <si>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</si>
  <si>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</si>
  <si>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</si>
  <si>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</si>
  <si>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</si>
  <si>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</si>
  <si>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</si>
  <si>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</si>
  <si>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</si>
  <si>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</si>
  <si>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</si>
  <si>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</si>
  <si>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</si>
  <si>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</si>
  <si>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</si>
  <si>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</si>
  <si>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</si>
  <si>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</si>
  <si>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</si>
  <si>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</si>
  <si>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</si>
  <si>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</si>
  <si>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</si>
  <si>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</si>
  <si>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</si>
  <si>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</si>
  <si>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</si>
  <si>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</si>
  <si>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</si>
  <si>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</si>
  <si>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</si>
  <si>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</si>
  <si>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</si>
  <si>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</si>
  <si>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</si>
  <si>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</si>
  <si>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</si>
  <si>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</si>
  <si>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</si>
  <si>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</si>
  <si>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</si>
  <si>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</si>
  <si>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</si>
  <si>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</si>
  <si>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</si>
  <si>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</si>
  <si>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</si>
  <si>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</si>
  <si>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</si>
  <si>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</si>
  <si>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</si>
  <si>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</si>
  <si>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</si>
  <si>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</si>
  <si>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</si>
  <si>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</si>
  <si>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</si>
  <si>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</si>
  <si>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</si>
  <si>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</si>
  <si>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</si>
  <si>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</si>
  <si>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</si>
  <si>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</si>
  <si>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</si>
  <si>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</si>
  <si>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</si>
  <si>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</si>
  <si>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</si>
  <si>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</si>
  <si>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</si>
  <si>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</si>
  <si>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</si>
  <si>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</si>
  <si>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</si>
  <si>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</si>
  <si>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</si>
  <si>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</si>
  <si>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</si>
  <si>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</si>
  <si>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</si>
  <si>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</si>
  <si>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</si>
  <si>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</si>
  <si>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</si>
  <si>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</si>
  <si>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</si>
  <si>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</si>
  <si>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</si>
  <si>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</si>
  <si>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</si>
  <si>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</si>
  <si>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</si>
  <si>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</si>
  <si>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</si>
  <si>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</si>
  <si>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</si>
  <si>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</si>
  <si>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</si>
  <si>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</si>
  <si>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</si>
  <si>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</si>
  <si>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</si>
  <si>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</si>
  <si>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</si>
  <si>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</si>
  <si>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</si>
  <si>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</si>
  <si>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</si>
  <si>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</si>
  <si>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</si>
  <si>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</si>
  <si>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</si>
  <si>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</si>
  <si>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</si>
  <si>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</si>
  <si>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</si>
  <si>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</si>
  <si>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</si>
  <si>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</si>
  <si>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</si>
  <si>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</si>
  <si>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</si>
  <si>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</si>
  <si>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</si>
  <si>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</si>
  <si>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</si>
  <si>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</si>
  <si>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</si>
  <si>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</si>
  <si>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</si>
  <si>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</si>
  <si>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</si>
  <si>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</si>
  <si>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</si>
  <si>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</si>
  <si>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</si>
  <si>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</si>
  <si>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</si>
  <si>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</si>
  <si>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</si>
  <si>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</si>
  <si>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</si>
  <si>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</si>
  <si>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</si>
  <si>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</si>
  <si>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</si>
  <si>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</si>
  <si>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</si>
  <si>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</si>
  <si>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</si>
  <si>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</si>
  <si>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</si>
  <si>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</si>
  <si>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</si>
  <si>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</si>
  <si>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</si>
  <si>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</si>
  <si>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</si>
  <si>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</si>
  <si>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</si>
  <si>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</si>
  <si>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</si>
  <si>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</si>
  <si>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</si>
  <si>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</si>
  <si>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</si>
  <si>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</si>
  <si>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</si>
  <si>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</si>
  <si>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</si>
  <si>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</si>
  <si>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</si>
  <si>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</si>
  <si>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</si>
  <si>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</si>
  <si>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</si>
  <si>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</si>
  <si>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</si>
  <si>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</si>
  <si>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</si>
  <si>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</si>
  <si>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</si>
  <si>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</si>
  <si>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</si>
  <si>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</si>
  <si>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</si>
  <si>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</si>
  <si>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</si>
  <si>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</si>
  <si>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</si>
  <si>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</si>
  <si>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</si>
  <si>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</si>
  <si>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</si>
  <si>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</si>
  <si>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</si>
  <si>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</si>
  <si>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</si>
  <si>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</si>
  <si>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</si>
  <si>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</si>
  <si>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</si>
  <si>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</si>
  <si>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</si>
  <si>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</si>
  <si>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</si>
  <si>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</si>
  <si>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</si>
  <si>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</si>
  <si>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</si>
  <si>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</si>
  <si>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</si>
  <si>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</si>
  <si>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</si>
  <si>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</si>
  <si>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</si>
  <si>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</si>
  <si>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</si>
  <si>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</si>
  <si>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</si>
  <si>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</si>
  <si>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</si>
  <si>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</si>
  <si>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</si>
  <si>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</si>
  <si>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</si>
  <si>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</si>
  <si>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</si>
  <si>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</si>
  <si>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</si>
  <si>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</si>
  <si>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</si>
  <si>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</si>
  <si>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</si>
  <si>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</si>
  <si>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</si>
  <si>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</si>
  <si>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</si>
  <si>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</si>
  <si>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</si>
  <si>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</si>
  <si>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</si>
  <si>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</si>
  <si>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</si>
  <si>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</si>
  <si>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</si>
  <si>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</si>
  <si>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</si>
  <si>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</si>
  <si>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</si>
  <si>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</si>
  <si>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</si>
  <si>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</si>
  <si>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</si>
  <si>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</si>
  <si>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</si>
  <si>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</si>
  <si>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</si>
  <si>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</si>
  <si>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</si>
  <si>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</si>
  <si>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</si>
  <si>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</si>
  <si>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</si>
  <si>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</si>
  <si>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</si>
  <si>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</si>
  <si>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</si>
  <si>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</si>
  <si>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</si>
  <si>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</si>
  <si>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</si>
  <si>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</si>
  <si>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</si>
  <si>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</si>
  <si>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</si>
  <si>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</si>
  <si>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</si>
  <si>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</si>
  <si>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</si>
  <si>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</si>
  <si>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</si>
  <si>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</si>
  <si>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</si>
  <si>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</si>
  <si>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</si>
  <si>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</si>
  <si>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</si>
  <si>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</si>
  <si>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</si>
  <si>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</si>
  <si>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</si>
  <si>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</si>
  <si>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</si>
  <si>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</si>
  <si>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</si>
  <si>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</si>
  <si>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</si>
  <si>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</si>
  <si>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</si>
  <si>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</si>
  <si>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</si>
  <si>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</si>
  <si>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</si>
  <si>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</si>
  <si>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</si>
  <si>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</si>
  <si>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</si>
  <si>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</si>
  <si>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</si>
  <si>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</si>
  <si>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</si>
  <si>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</si>
  <si>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</si>
  <si>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</si>
  <si>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</si>
  <si>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</si>
  <si>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</si>
  <si>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</si>
  <si>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</si>
  <si>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</si>
  <si>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</si>
  <si>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</si>
  <si>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</si>
  <si>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</si>
  <si>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</si>
  <si>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</si>
  <si>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</si>
  <si>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</si>
  <si>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</si>
  <si>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</si>
  <si>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</si>
  <si>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</si>
  <si>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</si>
  <si>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</si>
  <si>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</si>
  <si>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</si>
  <si>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</si>
  <si>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</si>
  <si>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</si>
  <si>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</si>
  <si>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</si>
  <si>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</si>
  <si>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</si>
  <si>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</si>
  <si>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</si>
  <si>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</si>
  <si>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</si>
  <si>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</si>
  <si>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</si>
  <si>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</si>
  <si>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</si>
  <si>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</si>
  <si>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</si>
  <si>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</si>
  <si>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</si>
  <si>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</si>
  <si>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</si>
  <si>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</si>
  <si>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</si>
  <si>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</si>
  <si>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</si>
  <si>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</si>
  <si>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</si>
  <si>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</si>
  <si>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</si>
  <si>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</si>
  <si>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</si>
  <si>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</si>
  <si>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</si>
  <si>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</si>
  <si>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</si>
  <si>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</si>
  <si>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</si>
  <si>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</si>
  <si>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</si>
  <si>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</si>
  <si>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</si>
  <si>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</si>
  <si>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</si>
  <si>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</si>
  <si>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</si>
  <si>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</si>
  <si>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</si>
  <si>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</si>
  <si>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</si>
  <si>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</si>
  <si>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</si>
  <si>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</si>
  <si>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</si>
  <si>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</si>
  <si>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</si>
  <si>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</si>
  <si>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</si>
  <si>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</si>
  <si>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</si>
  <si>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</si>
  <si>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</si>
  <si>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</si>
  <si>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</si>
  <si>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</si>
  <si>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</si>
  <si>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</si>
  <si>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</si>
  <si>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</si>
  <si>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</si>
  <si>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</si>
  <si>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</si>
  <si>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</si>
  <si>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</si>
  <si>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</si>
  <si>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</si>
  <si>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</si>
  <si>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</si>
  <si>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</si>
  <si>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</si>
  <si>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</si>
  <si>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</si>
  <si>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</si>
  <si>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</si>
  <si>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</si>
  <si>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</si>
  <si>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</si>
  <si>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</si>
  <si>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</si>
  <si>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</si>
  <si>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</si>
  <si>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</si>
  <si>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</si>
  <si>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</si>
  <si>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</si>
  <si>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</si>
  <si>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</si>
  <si>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</si>
  <si>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</si>
  <si>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</si>
  <si>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</si>
  <si>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</si>
  <si>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</si>
  <si>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</si>
  <si>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</si>
  <si>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</si>
  <si>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</si>
  <si>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</si>
  <si>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</si>
  <si>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</si>
  <si>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</si>
  <si>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</si>
  <si>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</si>
  <si>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</si>
  <si>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</si>
  <si>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</si>
  <si>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</si>
  <si>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</si>
  <si>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</si>
  <si>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</si>
  <si>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</si>
  <si>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</si>
  <si>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</si>
  <si>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</si>
  <si>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</si>
  <si>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</si>
  <si>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</si>
  <si>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</si>
  <si>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</si>
  <si>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</si>
  <si>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</si>
  <si>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</si>
  <si>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</si>
  <si>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</si>
  <si>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</si>
  <si>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</si>
  <si>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</si>
  <si>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</si>
  <si>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</si>
  <si>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</si>
  <si>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</si>
  <si>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</si>
  <si>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</si>
  <si>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</si>
  <si>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</si>
  <si>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</si>
  <si>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</si>
  <si>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</si>
  <si>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</si>
  <si>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</si>
  <si>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</si>
  <si>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</si>
  <si>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</si>
  <si>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</si>
  <si>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</si>
  <si>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</si>
  <si>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</si>
  <si>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</si>
  <si>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</si>
  <si>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</si>
  <si>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</si>
  <si>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</si>
  <si>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</si>
  <si>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</si>
  <si>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</si>
  <si>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</si>
  <si>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</si>
  <si>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</si>
  <si>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</si>
  <si>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</si>
  <si>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</si>
  <si>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</si>
  <si>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</si>
  <si>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</si>
  <si>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</si>
  <si>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</si>
  <si>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</si>
  <si>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</si>
  <si>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</si>
  <si>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</si>
  <si>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</si>
  <si>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</si>
  <si>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</si>
  <si>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</si>
  <si>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</si>
  <si>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</si>
  <si>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</si>
  <si>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</si>
  <si>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</si>
  <si>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</si>
  <si>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</si>
  <si>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</si>
  <si>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</si>
  <si>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</si>
  <si>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</si>
  <si>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</si>
  <si>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</si>
  <si>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</si>
  <si>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</si>
  <si>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</si>
  <si>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</si>
  <si>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</si>
  <si>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</si>
  <si>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</si>
  <si>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</si>
  <si>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</si>
  <si>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</si>
  <si>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</si>
  <si>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</si>
  <si>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</si>
  <si>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</si>
  <si>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</si>
  <si>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</si>
  <si>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</si>
  <si>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</si>
  <si>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</si>
  <si>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</si>
  <si>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</si>
  <si>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</si>
  <si>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</si>
  <si>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</si>
  <si>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</si>
  <si>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</si>
  <si>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</si>
  <si>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</si>
  <si>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</si>
  <si>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</si>
  <si>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</si>
  <si>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</si>
  <si>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</si>
  <si>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</si>
  <si>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</si>
  <si>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</si>
  <si>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</si>
  <si>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</si>
  <si>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</si>
  <si>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</si>
  <si>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</si>
  <si>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</si>
  <si>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</si>
  <si>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</si>
  <si>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</si>
  <si>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</si>
  <si>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</si>
  <si>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</si>
  <si>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</si>
  <si>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</si>
  <si>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</si>
  <si>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</si>
  <si>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</si>
  <si>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</si>
  <si>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</si>
  <si>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</si>
  <si>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</si>
  <si>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</si>
  <si>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</si>
  <si>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</si>
  <si>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</si>
  <si>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</si>
  <si>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</si>
  <si>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</si>
  <si>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</si>
  <si>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</si>
  <si>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</si>
  <si>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</si>
  <si>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</si>
  <si>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</si>
  <si>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</si>
  <si>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</si>
  <si>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</si>
  <si>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</si>
  <si>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</si>
  <si>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</si>
  <si>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</si>
  <si>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</si>
  <si>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</si>
  <si>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</si>
  <si>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</si>
  <si>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</si>
  <si>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</si>
  <si>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</si>
  <si>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</si>
  <si>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</si>
  <si>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</si>
  <si>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</si>
  <si>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</si>
  <si>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</si>
  <si>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</si>
  <si>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</si>
  <si>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</si>
  <si>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</si>
  <si>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</si>
  <si>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</si>
  <si>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</si>
  <si>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</si>
  <si>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</si>
  <si>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</si>
  <si>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</si>
  <si>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</si>
  <si>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</si>
  <si>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</si>
  <si>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</si>
  <si>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</si>
  <si>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</si>
  <si>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</si>
  <si>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</si>
  <si>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</si>
  <si>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</si>
  <si>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</si>
  <si>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</si>
  <si>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</si>
  <si>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</si>
  <si>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</si>
  <si>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</si>
  <si>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</si>
  <si>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</si>
  <si>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</si>
  <si>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</si>
  <si>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</si>
  <si>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</si>
  <si>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</si>
  <si>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</si>
  <si>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</si>
  <si>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</si>
  <si>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</si>
  <si>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</si>
  <si>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</si>
  <si>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</si>
  <si>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</si>
  <si>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</si>
  <si>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</si>
  <si>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</si>
  <si>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</si>
  <si>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</si>
  <si>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</si>
  <si>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</si>
  <si>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</si>
  <si>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</si>
  <si>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</si>
  <si>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</si>
  <si>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</si>
  <si>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</si>
  <si>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</si>
  <si>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</si>
  <si>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</si>
  <si>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</si>
  <si>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</si>
  <si>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</si>
  <si>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</si>
  <si>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</si>
  <si>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</si>
  <si>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</si>
  <si>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</si>
  <si>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</si>
  <si>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</si>
  <si>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</si>
  <si>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</si>
  <si>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</si>
  <si>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</si>
  <si>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</si>
  <si>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</si>
  <si>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</si>
  <si>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</si>
  <si>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</si>
  <si>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</si>
  <si>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</si>
  <si>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</si>
  <si>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</si>
  <si>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</si>
  <si>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</si>
  <si>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</si>
  <si>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</si>
  <si>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</si>
  <si>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</si>
  <si>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</si>
  <si>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</si>
  <si>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</si>
  <si>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</si>
  <si>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</si>
  <si>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</si>
  <si>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</si>
  <si>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</si>
  <si>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</si>
  <si>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</si>
  <si>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</si>
  <si>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</si>
  <si>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</si>
  <si>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</si>
  <si>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</si>
  <si>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</si>
  <si>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</si>
  <si>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</si>
  <si>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</si>
  <si>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</si>
  <si>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</si>
  <si>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</si>
  <si>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</si>
  <si>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</si>
  <si>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</si>
  <si>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</si>
  <si>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</si>
  <si>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</si>
  <si>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</si>
  <si>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</si>
  <si>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</si>
  <si>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</si>
  <si>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</si>
  <si>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</si>
  <si>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</si>
  <si>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</si>
  <si>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</si>
  <si>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</si>
  <si>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</si>
  <si>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</si>
  <si>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</si>
  <si>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</si>
  <si>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</si>
  <si>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</si>
  <si>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</si>
  <si>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</si>
  <si>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</si>
  <si>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</si>
  <si>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</si>
  <si>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</si>
  <si>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</si>
  <si>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</si>
  <si>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</si>
  <si>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</si>
  <si>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</si>
  <si>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</si>
  <si>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</si>
  <si>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</si>
  <si>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</si>
  <si>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</si>
  <si>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</si>
  <si>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</si>
  <si>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</si>
  <si>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</si>
  <si>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</si>
  <si>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</si>
  <si>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</si>
  <si>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</si>
  <si>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</si>
  <si>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</si>
  <si>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</si>
  <si>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</si>
  <si>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</si>
  <si>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</si>
  <si>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</si>
  <si>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</si>
  <si>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</si>
  <si>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</si>
  <si>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</si>
  <si>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</si>
  <si>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</si>
  <si>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</si>
  <si>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</si>
  <si>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</si>
  <si>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</si>
  <si>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</si>
  <si>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</si>
  <si>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</si>
  <si>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</si>
  <si>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</si>
  <si>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</si>
  <si>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</si>
  <si>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</si>
  <si>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</si>
  <si>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</si>
  <si>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</si>
  <si>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</si>
  <si>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</si>
  <si>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</si>
  <si>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</si>
  <si>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</si>
  <si>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</si>
  <si>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</si>
  <si>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</si>
  <si>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</si>
  <si>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</si>
  <si>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</si>
  <si>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</si>
  <si>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</si>
  <si>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</si>
  <si>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</si>
  <si>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</si>
  <si>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</si>
  <si>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</si>
  <si>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</si>
  <si>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</si>
  <si>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</si>
  <si>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</si>
  <si>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</si>
  <si>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</si>
  <si>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</si>
  <si>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</si>
  <si>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</si>
  <si>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</si>
  <si>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</si>
  <si>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</si>
  <si>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</si>
  <si>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</si>
  <si>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</si>
  <si>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</si>
  <si>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</si>
  <si>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</si>
  <si>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</si>
  <si>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</si>
  <si>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</si>
  <si>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</si>
  <si>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</si>
  <si>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</si>
  <si>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</si>
  <si>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</si>
  <si>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</si>
  <si>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</si>
  <si>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</si>
  <si>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</si>
  <si>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</si>
  <si>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</si>
  <si>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</si>
  <si>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</si>
  <si>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</si>
  <si>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</si>
  <si>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</si>
  <si>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</si>
  <si>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</si>
  <si>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</si>
  <si>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</si>
  <si>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</si>
  <si>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</si>
  <si>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</si>
  <si>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</si>
  <si>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</si>
  <si>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</si>
  <si>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</si>
  <si>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</si>
  <si>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</si>
  <si>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</si>
  <si>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</si>
  <si>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</si>
  <si>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</si>
  <si>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</si>
  <si>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</si>
  <si>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</si>
  <si>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</si>
  <si>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</si>
  <si>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</si>
  <si>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</si>
  <si>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</si>
  <si>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</si>
  <si>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</si>
  <si>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</si>
  <si>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</si>
  <si>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</si>
  <si>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</si>
  <si>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</si>
  <si>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</si>
  <si>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</si>
  <si>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</si>
  <si>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</si>
  <si>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</si>
  <si>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</si>
  <si>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</si>
  <si>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</si>
  <si>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</si>
  <si>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</si>
  <si>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</si>
  <si>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</si>
  <si>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</si>
  <si>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</si>
  <si>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</si>
  <si>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</si>
  <si>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</si>
  <si>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</si>
  <si>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</si>
  <si>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</si>
  <si>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</si>
  <si>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</si>
  <si>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</si>
  <si>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</si>
  <si>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</si>
  <si>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</si>
  <si>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</si>
  <si>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</si>
  <si>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</si>
  <si>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</si>
  <si>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</si>
  <si>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</si>
  <si>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</si>
  <si>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</si>
  <si>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</si>
  <si>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</si>
  <si>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</si>
  <si>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</si>
  <si>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</si>
  <si>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</si>
  <si>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</si>
  <si>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</si>
  <si>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</si>
  <si>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</si>
  <si>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</si>
  <si>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</si>
  <si>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</si>
  <si>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</si>
  <si>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</si>
  <si>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</si>
  <si>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</si>
  <si>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</si>
  <si>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</si>
  <si>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</si>
  <si>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</si>
  <si>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</si>
  <si>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</si>
  <si>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</si>
  <si>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</si>
  <si>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</si>
  <si>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</si>
  <si>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</si>
  <si>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</si>
  <si>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</si>
  <si>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</si>
  <si>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</si>
  <si>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</si>
  <si>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</si>
  <si>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</si>
  <si>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</si>
  <si>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</si>
  <si>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</si>
  <si>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</si>
  <si>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</si>
  <si>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</si>
  <si>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</si>
  <si>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</si>
  <si>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</si>
  <si>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</si>
  <si>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</si>
  <si>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</si>
  <si>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</si>
  <si>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</si>
  <si>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</si>
  <si>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</si>
  <si>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</si>
  <si>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</si>
  <si>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</si>
  <si>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</si>
  <si>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</si>
  <si>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</si>
  <si>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</si>
  <si>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</si>
  <si>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</si>
  <si>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</si>
  <si>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</si>
  <si>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</si>
  <si>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</si>
  <si>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</si>
  <si>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</si>
  <si>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</si>
  <si>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</si>
  <si>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</si>
  <si>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</si>
  <si>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</si>
  <si>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</si>
  <si>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</si>
  <si>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</si>
  <si>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</si>
  <si>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</si>
  <si>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</si>
  <si>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</si>
  <si>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</si>
  <si>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</si>
  <si>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</si>
  <si>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</si>
  <si>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</si>
  <si>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</si>
  <si>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</si>
  <si>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</si>
  <si>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</si>
  <si>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</si>
  <si>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</si>
  <si>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</si>
  <si>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</si>
  <si>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</si>
  <si>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</si>
  <si>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</si>
  <si>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</si>
  <si>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</si>
  <si>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</si>
  <si>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</si>
  <si>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</si>
  <si>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</si>
  <si>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</si>
  <si>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</si>
  <si>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</si>
  <si>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</si>
  <si>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</si>
  <si>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</si>
  <si>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</si>
  <si>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</si>
  <si>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</si>
  <si>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</si>
  <si>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</si>
  <si>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</si>
  <si>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</si>
  <si>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</si>
  <si>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</si>
  <si>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</si>
  <si>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</si>
  <si>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</si>
  <si>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</si>
  <si>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</si>
  <si>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</si>
  <si>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</si>
  <si>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</si>
  <si>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</si>
  <si>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</si>
  <si>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</si>
  <si>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</si>
  <si>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</si>
  <si>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</si>
  <si>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</si>
  <si>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</si>
  <si>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</si>
  <si>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</si>
  <si>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</si>
  <si>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</si>
  <si>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</si>
  <si>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</si>
  <si>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</si>
  <si>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</si>
  <si>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</si>
  <si>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</si>
  <si>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</si>
  <si>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</si>
  <si>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</si>
  <si>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</si>
  <si>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</si>
  <si>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</si>
  <si>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</si>
  <si>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</si>
  <si>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</si>
  <si>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</si>
  <si>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</si>
  <si>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</si>
  <si>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</si>
  <si>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</si>
  <si>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</si>
  <si>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</si>
  <si>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</si>
  <si>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</si>
  <si>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</si>
  <si>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</si>
  <si>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</si>
  <si>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</si>
  <si>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</si>
  <si>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</si>
  <si>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</si>
  <si>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</si>
  <si>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</si>
  <si>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</si>
  <si>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</si>
  <si>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</si>
  <si>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</si>
  <si>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</si>
  <si>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</si>
  <si>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</si>
  <si>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</si>
  <si>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</si>
  <si>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</si>
  <si>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</si>
  <si>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</si>
  <si>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</si>
  <si>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</si>
  <si>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</si>
  <si>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</si>
  <si>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</si>
  <si>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</si>
  <si>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</si>
  <si>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</si>
  <si>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</si>
  <si>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</si>
  <si>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</si>
  <si>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</si>
  <si>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</si>
  <si>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</si>
  <si>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</si>
  <si>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</si>
  <si>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</si>
  <si>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</si>
  <si>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</si>
  <si>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</si>
  <si>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</si>
  <si>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</si>
  <si>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</si>
  <si>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</si>
  <si>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</si>
  <si>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</si>
  <si>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</si>
  <si>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</si>
  <si>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</si>
  <si>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</si>
  <si>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</si>
  <si>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</si>
  <si>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</si>
  <si>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</si>
  <si>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</si>
  <si>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</si>
  <si>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</si>
  <si>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</si>
  <si>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</si>
  <si>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</si>
  <si>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</si>
  <si>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</si>
  <si>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</si>
  <si>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</si>
  <si>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</si>
  <si>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</si>
  <si>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</si>
  <si>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</si>
  <si>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</si>
  <si>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</si>
  <si>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</si>
  <si>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</si>
  <si>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</si>
  <si>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</si>
  <si>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</si>
  <si>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</si>
  <si>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</si>
  <si>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</si>
  <si>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</si>
  <si>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</si>
  <si>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</si>
  <si>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</si>
  <si>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</si>
  <si>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</si>
  <si>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</si>
  <si>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</si>
  <si>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</si>
  <si>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</si>
  <si>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</si>
  <si>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</si>
  <si>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</si>
  <si>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</si>
  <si>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</si>
  <si>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</si>
  <si>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</si>
  <si>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</si>
  <si>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</si>
  <si>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</si>
  <si>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</si>
  <si>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</si>
  <si>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</si>
  <si>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</si>
  <si>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</si>
  <si>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</si>
  <si>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</si>
  <si>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</si>
  <si>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</si>
  <si>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</si>
  <si>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</si>
  <si>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</si>
  <si>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</si>
  <si>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</si>
  <si>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</si>
  <si>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</si>
  <si>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</si>
  <si>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</si>
  <si>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</si>
  <si>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</si>
  <si>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</si>
  <si>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</si>
  <si>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</si>
  <si>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</si>
  <si>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</si>
  <si>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</si>
  <si>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</si>
  <si>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</si>
  <si>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</si>
  <si>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</si>
  <si>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</si>
  <si>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</si>
  <si>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</si>
  <si>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</si>
  <si>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</si>
  <si>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</si>
  <si>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</si>
  <si>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</si>
  <si>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</si>
  <si>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</si>
  <si>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</si>
  <si>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</si>
  <si>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</si>
  <si>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</si>
  <si>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</si>
  <si>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</si>
  <si>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</si>
  <si>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</si>
  <si>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</si>
  <si>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</si>
  <si>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</si>
  <si>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</si>
  <si>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</si>
  <si>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</si>
  <si>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</si>
  <si>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</si>
  <si>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</si>
  <si>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</si>
  <si>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</si>
  <si>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</si>
  <si>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</si>
  <si>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</si>
  <si>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</si>
  <si>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</si>
  <si>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</si>
  <si>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</si>
  <si>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</si>
  <si>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</si>
  <si>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</si>
  <si>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</si>
  <si>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</si>
  <si>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</si>
  <si>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</si>
  <si>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</si>
  <si>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</si>
  <si>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</si>
  <si>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</si>
  <si>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</si>
  <si>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</si>
  <si>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</si>
  <si>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</si>
  <si>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</si>
  <si>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</si>
  <si>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</si>
  <si>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</si>
  <si>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</si>
  <si>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</si>
  <si>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</si>
  <si>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</si>
  <si>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</si>
  <si>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</si>
  <si>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</si>
  <si>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</si>
  <si>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</si>
  <si>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</si>
  <si>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</si>
  <si>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</si>
  <si>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</si>
  <si>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</si>
  <si>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</si>
  <si>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</si>
  <si>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</si>
  <si>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</si>
  <si>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</si>
  <si>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</si>
  <si>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</si>
  <si>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</si>
  <si>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</si>
  <si>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</si>
  <si>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</si>
  <si>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</si>
  <si>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</si>
  <si>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</si>
  <si>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</si>
  <si>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</si>
  <si>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</si>
  <si>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</si>
  <si>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</si>
  <si>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</si>
  <si>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</si>
  <si>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</si>
  <si>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</si>
  <si>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</si>
  <si>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</si>
  <si>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</si>
  <si>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</si>
  <si>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</si>
  <si>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</si>
  <si>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</si>
  <si>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</si>
  <si>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</si>
  <si>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</si>
  <si>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</si>
  <si>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</si>
  <si>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</si>
  <si>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</si>
  <si>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</si>
  <si>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</si>
  <si>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</si>
  <si>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</si>
  <si>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</si>
  <si>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</si>
  <si>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</si>
  <si>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</si>
  <si>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</si>
  <si>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</si>
  <si>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</si>
  <si>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</si>
  <si>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</si>
  <si>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</si>
  <si>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</si>
  <si>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</si>
  <si>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</si>
  <si>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</si>
  <si>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</si>
  <si>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</si>
  <si>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</si>
  <si>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</si>
  <si>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</si>
  <si>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</si>
  <si>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</si>
  <si>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</si>
  <si>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</si>
  <si>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</si>
  <si>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</si>
  <si>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</si>
  <si>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</si>
  <si>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</si>
  <si>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</si>
  <si>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</si>
  <si>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</si>
  <si>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</si>
  <si>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</si>
  <si>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</si>
  <si>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</si>
  <si>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</si>
  <si>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</si>
  <si>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</si>
  <si>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</si>
  <si>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</si>
  <si>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</si>
  <si>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</si>
  <si>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</si>
  <si>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</si>
  <si>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</si>
  <si>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</si>
  <si>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</si>
  <si>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</si>
  <si>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</si>
  <si>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</si>
  <si>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</si>
  <si>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</si>
  <si>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</si>
  <si>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</si>
  <si>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</si>
  <si>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</si>
  <si>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</si>
  <si>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</si>
  <si>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</si>
  <si>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</si>
  <si>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</si>
  <si>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</si>
  <si>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</si>
  <si>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</si>
  <si>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</si>
  <si>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</si>
  <si>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</si>
  <si>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</si>
  <si>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</si>
  <si>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</si>
  <si>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</si>
  <si>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</si>
  <si>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</si>
  <si>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</si>
  <si>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</si>
  <si>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</si>
  <si>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</si>
  <si>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</si>
  <si>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</si>
  <si>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</si>
  <si>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</si>
  <si>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</si>
  <si>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</si>
  <si>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</si>
  <si>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</si>
  <si>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</si>
  <si>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</si>
  <si>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</si>
  <si>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</si>
  <si>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</si>
  <si>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</si>
  <si>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</si>
  <si>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</si>
  <si>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</si>
  <si>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</si>
  <si>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</si>
  <si>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</si>
  <si>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</si>
  <si>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</si>
  <si>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</si>
  <si>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</si>
  <si>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</si>
  <si>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</si>
  <si>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</si>
  <si>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</si>
  <si>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</si>
  <si>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</si>
  <si>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</si>
  <si>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</si>
  <si>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</si>
  <si>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</si>
  <si>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</si>
  <si>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</si>
  <si>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</si>
  <si>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</si>
  <si>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</si>
  <si>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</si>
  <si>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</si>
  <si>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</si>
  <si>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</si>
  <si>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</si>
  <si>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</si>
  <si>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</si>
  <si>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</si>
  <si>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</si>
  <si>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</si>
  <si>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</si>
  <si>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</si>
  <si>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</si>
  <si>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</si>
  <si>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</si>
  <si>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</si>
  <si>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</si>
  <si>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</si>
  <si>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</si>
  <si>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</si>
  <si>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</si>
  <si>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</si>
  <si>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</si>
  <si>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</si>
  <si>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</si>
  <si>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</si>
  <si>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</si>
  <si>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</si>
  <si>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</si>
  <si>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</si>
  <si>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</si>
  <si>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</si>
  <si>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</si>
  <si>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</si>
  <si>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</si>
  <si>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</si>
  <si>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</si>
  <si>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</si>
  <si>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</si>
  <si>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</si>
  <si>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</si>
  <si>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</si>
  <si>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</si>
  <si>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</si>
  <si>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</si>
  <si>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</si>
  <si>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</si>
  <si>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</si>
  <si>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</si>
  <si>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</si>
  <si>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</si>
  <si>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</si>
  <si>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</si>
  <si>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</si>
  <si>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</si>
  <si>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</si>
  <si>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</si>
  <si>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</si>
  <si>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</si>
  <si>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</si>
  <si>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</si>
  <si>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</si>
  <si>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</si>
  <si>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</si>
  <si>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</si>
  <si>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</si>
  <si>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</si>
  <si>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</si>
  <si>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</si>
  <si>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</si>
  <si>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</si>
  <si>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</si>
  <si>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</si>
  <si>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</si>
  <si>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</si>
  <si>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</si>
  <si>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</si>
  <si>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</si>
  <si>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</si>
  <si>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</si>
  <si>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</si>
  <si>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</si>
  <si>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</si>
  <si>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</si>
  <si>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</si>
  <si>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</si>
  <si>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</si>
  <si>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</si>
  <si>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</si>
  <si>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</si>
  <si>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</si>
  <si>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</si>
  <si>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</si>
  <si>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</si>
  <si>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</si>
  <si>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</si>
  <si>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</si>
  <si>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</si>
  <si>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</si>
  <si>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</si>
  <si>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</si>
  <si>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</si>
  <si>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</si>
  <si>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</si>
  <si>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</si>
  <si>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</si>
  <si>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</si>
  <si>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</si>
  <si>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</si>
  <si>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</si>
  <si>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</si>
  <si>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</si>
  <si>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</si>
  <si>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</si>
  <si>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</si>
  <si>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</si>
  <si>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</si>
  <si>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</si>
  <si>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</si>
  <si>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</si>
  <si>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</si>
  <si>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</si>
  <si>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</si>
  <si>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</si>
  <si>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</si>
  <si>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</si>
  <si>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</si>
  <si>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</si>
  <si>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</si>
  <si>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</si>
  <si>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</si>
  <si>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</si>
  <si>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</si>
  <si>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</si>
  <si>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</si>
  <si>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</si>
  <si>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</si>
  <si>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</si>
  <si>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</si>
  <si>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</si>
  <si>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</si>
  <si>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</si>
  <si>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</si>
  <si>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</si>
  <si>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</si>
  <si>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</si>
  <si>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</si>
  <si>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</si>
  <si>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</si>
  <si>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</si>
  <si>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</si>
  <si>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</si>
  <si>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</si>
  <si>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</si>
  <si>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</si>
  <si>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</si>
  <si>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</si>
  <si>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</si>
  <si>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</si>
  <si>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</si>
  <si>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</si>
  <si>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</si>
  <si>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</si>
  <si>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</si>
  <si>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</si>
  <si>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</si>
  <si>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</si>
  <si>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</si>
  <si>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</si>
  <si>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</si>
  <si>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</si>
  <si>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</si>
  <si>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</si>
  <si>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</si>
  <si>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</si>
  <si>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</si>
  <si>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</si>
  <si>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</si>
  <si>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</si>
  <si>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</si>
  <si>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</si>
  <si>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</si>
  <si>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</si>
  <si>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</si>
  <si>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</si>
  <si>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</si>
  <si>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</si>
  <si>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</si>
  <si>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</si>
  <si>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</si>
  <si>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</si>
  <si>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</si>
  <si>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</si>
  <si>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</si>
  <si>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</si>
  <si>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</si>
  <si>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</si>
  <si>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</si>
  <si>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</si>
  <si>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</si>
  <si>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</si>
  <si>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</si>
  <si>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</si>
  <si>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</si>
  <si>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</si>
  <si>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</si>
  <si>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</si>
  <si>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</si>
  <si>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</si>
  <si>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</si>
  <si>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</si>
  <si>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</si>
  <si>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</si>
  <si>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</si>
  <si>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</si>
  <si>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</si>
  <si>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</si>
  <si>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</si>
  <si>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</si>
  <si>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</si>
  <si>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</si>
  <si>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</si>
  <si>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</si>
  <si>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</si>
  <si>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</si>
  <si>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</si>
  <si>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</si>
  <si>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</si>
  <si>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</si>
  <si>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</si>
  <si>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</si>
  <si>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</si>
  <si>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</si>
  <si>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</si>
  <si>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</si>
  <si>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</si>
  <si>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</si>
  <si>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</si>
  <si>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</si>
  <si>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</si>
  <si>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</si>
  <si>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</si>
  <si>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</si>
  <si>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</si>
  <si>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</si>
  <si>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</si>
  <si>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</si>
  <si>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</si>
  <si>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</si>
  <si>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</si>
  <si>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</si>
  <si>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</si>
  <si>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</si>
  <si>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</si>
  <si>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</si>
  <si>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</si>
  <si>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</si>
  <si>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</si>
  <si>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</si>
  <si>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</si>
  <si>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</si>
  <si>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</si>
  <si>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</si>
  <si>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</si>
  <si>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</si>
  <si>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</si>
  <si>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</si>
  <si>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</si>
  <si>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</si>
  <si>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</si>
  <si>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</si>
  <si>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</si>
  <si>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</si>
  <si>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</si>
  <si>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</si>
  <si>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</si>
  <si>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</si>
  <si>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</si>
  <si>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</si>
  <si>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</si>
  <si>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</si>
  <si>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</si>
  <si>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</si>
  <si>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</si>
  <si>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</si>
  <si>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</si>
  <si>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</si>
  <si>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</si>
  <si>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</si>
  <si>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</si>
  <si>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</si>
  <si>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</si>
  <si>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</si>
  <si>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</si>
  <si>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</si>
  <si>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</si>
  <si>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</si>
  <si>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</si>
  <si>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</si>
  <si>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</si>
  <si>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</si>
  <si>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</si>
  <si>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</si>
  <si>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</si>
  <si>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</si>
  <si>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</si>
  <si>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</si>
  <si>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</si>
  <si>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</si>
  <si>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</si>
  <si>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</si>
  <si>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</si>
  <si>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</si>
  <si>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</si>
  <si>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</si>
  <si>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</si>
  <si>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</si>
  <si>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</si>
  <si>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</si>
  <si>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</si>
  <si>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</si>
  <si>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</si>
  <si>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</si>
  <si>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</si>
  <si>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</si>
  <si>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</si>
  <si>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</si>
  <si>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</si>
  <si>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</si>
  <si>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</si>
  <si>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</si>
  <si>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</si>
  <si>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</si>
  <si>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</si>
  <si>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</si>
  <si>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</si>
  <si>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</si>
  <si>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</si>
  <si>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</si>
  <si>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</si>
  <si>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</si>
  <si>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</si>
  <si>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</si>
  <si>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</si>
  <si>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</si>
  <si>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</si>
  <si>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</si>
  <si>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</si>
  <si>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</si>
  <si>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</si>
  <si>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</si>
  <si>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</si>
  <si>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</si>
  <si>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</si>
  <si>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</si>
  <si>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</si>
  <si>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</si>
  <si>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</si>
  <si>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</si>
  <si>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</si>
  <si>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</si>
  <si>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</si>
  <si>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</si>
  <si>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</si>
  <si>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</si>
  <si>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</si>
  <si>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</si>
  <si>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</si>
  <si>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</si>
  <si>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</si>
  <si>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</si>
  <si>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</si>
  <si>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</si>
  <si>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</si>
  <si>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</si>
  <si>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</si>
  <si>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</si>
  <si>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</si>
  <si>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</si>
  <si>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</si>
  <si>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</si>
  <si>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</si>
  <si>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</si>
  <si>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</si>
  <si>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</si>
  <si>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</si>
  <si>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</si>
  <si>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</si>
  <si>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</si>
  <si>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</si>
  <si>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</si>
  <si>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</si>
  <si>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</si>
  <si>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</si>
  <si>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</si>
  <si>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</si>
  <si>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</si>
  <si>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</si>
  <si>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</si>
  <si>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</si>
  <si>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</si>
  <si>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</si>
  <si>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</si>
  <si>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</si>
  <si>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</si>
  <si>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</si>
  <si>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</si>
  <si>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</si>
  <si>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</si>
  <si>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</si>
  <si>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</si>
  <si>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</si>
  <si>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</si>
  <si>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</si>
  <si>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</si>
  <si>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</si>
  <si>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</si>
  <si>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</si>
  <si>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</si>
  <si>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</si>
  <si>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</si>
  <si>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</si>
  <si>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</si>
  <si>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</si>
  <si>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</si>
  <si>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</si>
  <si>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</si>
  <si>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</si>
  <si>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</si>
  <si>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</si>
  <si>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</si>
  <si>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</si>
  <si>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</si>
  <si>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</si>
  <si>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</si>
  <si>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</si>
  <si>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</si>
  <si>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</si>
  <si>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</si>
  <si>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</si>
  <si>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</si>
  <si>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</si>
  <si>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</si>
  <si>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</si>
  <si>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</si>
  <si>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</si>
  <si>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</si>
  <si>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</si>
  <si>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</si>
  <si>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</si>
  <si>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</si>
  <si>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</si>
  <si>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</si>
  <si>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</si>
  <si>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</si>
  <si>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</si>
  <si>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</si>
  <si>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</si>
  <si>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</si>
  <si>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</si>
  <si>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</si>
  <si>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</si>
  <si>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</si>
  <si>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</si>
  <si>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</si>
  <si>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</si>
  <si>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</si>
  <si>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</si>
  <si>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</si>
  <si>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</si>
  <si>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</si>
  <si>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</si>
  <si>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</si>
  <si>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</si>
  <si>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</si>
  <si>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</si>
  <si>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</si>
  <si>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</si>
  <si>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</si>
  <si>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</si>
  <si>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</si>
  <si>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</si>
  <si>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</si>
  <si>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</si>
  <si>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</si>
  <si>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</si>
  <si>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</si>
  <si>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</si>
  <si>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</si>
  <si>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</si>
  <si>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</si>
  <si>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</si>
  <si>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</si>
  <si>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</si>
  <si>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</si>
  <si>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</si>
  <si>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</si>
  <si>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</si>
  <si>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</si>
  <si>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</si>
  <si>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</si>
  <si>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</si>
  <si>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</si>
  <si>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</si>
  <si>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</si>
  <si>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</si>
  <si>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</si>
  <si>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</si>
  <si>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</si>
  <si>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</si>
  <si>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</si>
  <si>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</si>
  <si>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</si>
  <si>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</si>
  <si>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</si>
  <si>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</si>
  <si>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</si>
  <si>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</si>
  <si>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</si>
  <si>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</si>
  <si>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</si>
  <si>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</si>
  <si>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</si>
  <si>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</si>
  <si>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</si>
  <si>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</si>
  <si>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</si>
  <si>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</si>
  <si>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</si>
  <si>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</si>
  <si>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</si>
  <si>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</si>
  <si>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</si>
  <si>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</si>
  <si>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</si>
  <si>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</si>
  <si>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</si>
  <si>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</si>
  <si>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</si>
  <si>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</si>
  <si>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</si>
  <si>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</si>
  <si>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</si>
  <si>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</si>
  <si>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</si>
  <si>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</si>
  <si>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</si>
  <si>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</si>
  <si>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</si>
  <si>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</si>
  <si>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</si>
  <si>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</si>
  <si>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</si>
  <si>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</si>
  <si>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</si>
  <si>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</si>
  <si>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</si>
  <si>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</si>
  <si>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</si>
  <si>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</si>
  <si>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</si>
  <si>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</si>
  <si>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</si>
  <si>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</si>
  <si>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</si>
  <si>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</si>
  <si>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</si>
  <si>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</si>
  <si>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</si>
  <si>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</si>
  <si>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</si>
  <si>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</si>
  <si>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</si>
  <si>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</si>
  <si>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</si>
  <si>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</si>
  <si>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</si>
  <si>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</si>
  <si>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</si>
  <si>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</si>
  <si>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</si>
  <si>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</si>
  <si>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</si>
  <si>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</si>
  <si>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</si>
  <si>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</si>
  <si>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</si>
  <si>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</si>
  <si>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</si>
  <si>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</si>
  <si>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</si>
  <si>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</si>
  <si>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</si>
  <si>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</si>
  <si>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</si>
  <si>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</si>
  <si>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</si>
  <si>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</si>
  <si>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</si>
  <si>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</si>
  <si>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</si>
  <si>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</si>
  <si>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</si>
  <si>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</si>
  <si>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</si>
  <si>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</si>
  <si>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</si>
  <si>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</si>
  <si>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</si>
  <si>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</si>
  <si>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</si>
  <si>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</si>
  <si>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</si>
  <si>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</si>
  <si>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</si>
  <si>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</si>
  <si>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</si>
  <si>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</si>
  <si>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</si>
  <si>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</si>
  <si>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</si>
  <si>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</si>
  <si>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</si>
  <si>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</si>
  <si>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</si>
  <si>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</si>
  <si>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</si>
  <si>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</si>
  <si>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</si>
  <si>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</si>
  <si>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</si>
  <si>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</si>
  <si>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</si>
  <si>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</si>
  <si>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</si>
  <si>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</si>
  <si>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</si>
  <si>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</si>
  <si>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</si>
  <si>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</si>
  <si>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</si>
  <si>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</si>
  <si>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</si>
  <si>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</si>
  <si>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</si>
  <si>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</si>
  <si>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</si>
  <si>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</si>
  <si>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</si>
  <si>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</si>
  <si>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</si>
  <si>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</si>
  <si>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</si>
  <si>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</si>
  <si>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</si>
  <si>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</si>
  <si>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</si>
  <si>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</si>
  <si>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</si>
  <si>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</si>
  <si>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</si>
  <si>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</si>
  <si>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</si>
  <si>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</si>
  <si>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</si>
  <si>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</si>
  <si>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</si>
  <si>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</si>
  <si>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</si>
  <si>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</si>
  <si>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</si>
  <si>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</si>
  <si>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</si>
  <si>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</si>
  <si>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</si>
  <si>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</si>
  <si>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</si>
  <si>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</si>
  <si>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</si>
  <si>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</si>
  <si>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</si>
  <si>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</si>
  <si>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</si>
  <si>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</si>
  <si>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</si>
  <si>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</si>
  <si>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</si>
  <si>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</si>
  <si>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</si>
  <si>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</si>
  <si>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</si>
  <si>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</si>
  <si>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</si>
  <si>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</si>
  <si>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</si>
  <si>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</si>
  <si>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</si>
  <si>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</si>
  <si>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</si>
  <si>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</si>
  <si>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</si>
  <si>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</si>
  <si>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</si>
  <si>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</si>
  <si>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</si>
  <si>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</si>
  <si>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</si>
  <si>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</si>
  <si>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</si>
  <si>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</si>
  <si>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</si>
  <si>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</si>
  <si>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</si>
  <si>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</si>
  <si>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</si>
  <si>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</si>
  <si>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</si>
  <si>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</si>
  <si>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</si>
  <si>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</si>
  <si>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</si>
  <si>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</si>
  <si>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</si>
  <si>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</si>
  <si>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</si>
  <si>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</si>
  <si>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</si>
  <si>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</si>
  <si>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</si>
  <si>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</si>
  <si>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</si>
  <si>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</si>
  <si>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</si>
  <si>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</si>
  <si>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</si>
  <si>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</si>
  <si>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</si>
  <si>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</si>
  <si>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</si>
  <si>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</si>
  <si>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</si>
  <si>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</si>
  <si>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</si>
  <si>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</si>
  <si>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</si>
  <si>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</si>
  <si>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</si>
  <si>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</si>
  <si>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</si>
  <si>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</si>
  <si>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</si>
  <si>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</si>
  <si>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</si>
  <si>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</si>
  <si>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</si>
  <si>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</si>
  <si>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</si>
  <si>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</si>
  <si>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</si>
  <si>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</si>
  <si>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</si>
  <si>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</si>
  <si>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</si>
  <si>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</si>
  <si>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</si>
  <si>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</si>
  <si>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</si>
  <si>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</si>
  <si>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</si>
  <si>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</si>
  <si>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</si>
  <si>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</si>
  <si>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</si>
  <si>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</si>
  <si>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</si>
  <si>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</si>
  <si>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</si>
  <si>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</si>
  <si>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</si>
  <si>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</si>
  <si>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</si>
  <si>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</si>
  <si>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</si>
  <si>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</si>
  <si>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</si>
  <si>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</si>
  <si>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</si>
  <si>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</si>
  <si>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</si>
  <si>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</si>
  <si>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</si>
  <si>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</si>
  <si>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</si>
  <si>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</si>
  <si>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</si>
  <si>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</si>
  <si>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</si>
  <si>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</si>
  <si>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</si>
  <si>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</si>
  <si>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</si>
  <si>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</si>
  <si>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</si>
  <si>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</si>
  <si>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</si>
  <si>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</si>
  <si>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</si>
  <si>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</si>
  <si>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</si>
  <si>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</si>
  <si>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</si>
  <si>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</si>
  <si>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</si>
  <si>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</si>
  <si>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</si>
  <si>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</si>
  <si>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</si>
  <si>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</si>
  <si>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</si>
  <si>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</si>
  <si>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</si>
  <si>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</si>
  <si>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</si>
  <si>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</si>
  <si>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</si>
  <si>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</si>
  <si>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</si>
  <si>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</si>
  <si>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</si>
  <si>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</si>
  <si>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</si>
  <si>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</si>
  <si>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</si>
  <si>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</si>
  <si>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</si>
  <si>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</si>
  <si>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</si>
  <si>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</si>
  <si>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</si>
  <si>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</si>
  <si>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</si>
  <si>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</si>
  <si>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</si>
  <si>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</si>
  <si>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</si>
  <si>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</si>
  <si>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</si>
  <si>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</si>
  <si>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</si>
  <si>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</si>
  <si>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</si>
  <si>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</si>
  <si>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</si>
  <si>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</si>
  <si>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</si>
  <si>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</si>
  <si>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</si>
  <si>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</si>
  <si>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</si>
  <si>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</si>
  <si>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</si>
  <si>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</si>
  <si>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</si>
  <si>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</si>
  <si>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</si>
  <si>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</si>
  <si>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</si>
  <si>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</si>
  <si>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</si>
  <si>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</si>
  <si>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</si>
  <si>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</si>
  <si>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</si>
  <si>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</si>
  <si>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</si>
  <si>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</si>
  <si>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</si>
  <si>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</si>
  <si>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</si>
  <si>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</si>
  <si>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</si>
  <si>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</si>
  <si>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</si>
  <si>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</si>
  <si>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</si>
  <si>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</si>
  <si>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</si>
  <si>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</si>
  <si>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</si>
  <si>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</si>
  <si>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</si>
  <si>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</si>
  <si>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</si>
  <si>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</si>
  <si>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</si>
  <si>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</si>
  <si>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</si>
  <si>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</si>
  <si>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</si>
  <si>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</si>
  <si>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</si>
  <si>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</si>
  <si>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</si>
  <si>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</si>
  <si>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</si>
  <si>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</si>
  <si>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</si>
  <si>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</si>
  <si>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</si>
  <si>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</si>
  <si>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</si>
  <si>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</si>
  <si>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</si>
  <si>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</si>
  <si>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</si>
  <si>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</si>
  <si>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</si>
  <si>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</si>
  <si>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</si>
  <si>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</si>
  <si>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</si>
  <si>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</si>
  <si>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</si>
  <si>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</si>
  <si>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</si>
  <si>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</si>
  <si>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</si>
  <si>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</si>
  <si>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</si>
  <si>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</si>
  <si>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</si>
  <si>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</si>
  <si>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</si>
  <si>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</si>
  <si>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</si>
  <si>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</si>
  <si>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</si>
  <si>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</si>
  <si>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</si>
  <si>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</si>
  <si>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</si>
  <si>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</si>
  <si>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</si>
  <si>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</si>
  <si>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</si>
  <si>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</si>
  <si>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</si>
  <si>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</si>
  <si>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</si>
  <si>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</si>
  <si>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</si>
  <si>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</si>
  <si>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</si>
  <si>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</si>
  <si>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</si>
  <si>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</si>
  <si>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</si>
  <si>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</si>
  <si>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</si>
  <si>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</si>
  <si>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</si>
  <si>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</si>
  <si>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</si>
  <si>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</si>
  <si>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</si>
  <si>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</si>
  <si>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</si>
  <si>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</si>
  <si>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</si>
  <si>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</si>
  <si>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</si>
  <si>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</si>
  <si>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</si>
  <si>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</si>
  <si>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</si>
  <si>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</si>
  <si>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</si>
  <si>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</si>
  <si>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</si>
  <si>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</si>
  <si>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</si>
  <si>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</si>
  <si>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</si>
  <si>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</si>
  <si>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</si>
  <si>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</si>
  <si>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</si>
  <si>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</si>
  <si>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</si>
  <si>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</si>
  <si>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</si>
  <si>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</si>
  <si>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</si>
  <si>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</si>
  <si>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</si>
  <si>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</si>
  <si>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</si>
  <si>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</si>
  <si>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</si>
  <si>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</si>
  <si>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</si>
  <si>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</si>
  <si>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</si>
  <si>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</si>
  <si>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</si>
  <si>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</si>
  <si>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</si>
  <si>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</si>
  <si>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</si>
  <si>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</si>
  <si>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</si>
  <si>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</si>
  <si>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</si>
  <si>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</si>
  <si>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</si>
  <si>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</si>
  <si>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</si>
  <si>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</si>
  <si>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</si>
  <si>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</si>
  <si>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</si>
  <si>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</si>
  <si>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</si>
  <si>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</si>
  <si>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</si>
  <si>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</si>
  <si>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</si>
  <si>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</si>
  <si>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</si>
  <si>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</si>
  <si>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</si>
  <si>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</si>
  <si>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</si>
  <si>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</si>
  <si>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</si>
  <si>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</si>
  <si>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</si>
  <si>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</si>
  <si>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</si>
  <si>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</si>
  <si>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</si>
  <si>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</si>
  <si>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</si>
  <si>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</si>
  <si>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</si>
  <si>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</si>
  <si>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</si>
  <si>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</si>
  <si>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</si>
  <si>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</si>
  <si>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</si>
  <si>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</si>
  <si>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</si>
  <si>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</si>
  <si>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</si>
  <si>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</si>
  <si>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</si>
  <si>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</si>
  <si>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</si>
  <si>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</si>
  <si>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</si>
  <si>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</si>
  <si>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</si>
  <si>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</si>
  <si>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</si>
  <si>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</si>
  <si>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</si>
  <si>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</si>
  <si>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</si>
  <si>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</si>
  <si>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</si>
  <si>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</si>
  <si>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</si>
  <si>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</si>
  <si>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</si>
  <si>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</si>
  <si>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</si>
  <si>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</si>
  <si>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</si>
  <si>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</si>
  <si>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</si>
  <si>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</si>
  <si>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</si>
  <si>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</si>
  <si>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</si>
  <si>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</si>
  <si>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</si>
  <si>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</si>
  <si>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</si>
  <si>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</si>
  <si>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</si>
  <si>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</si>
  <si>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</si>
  <si>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</si>
  <si>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</si>
  <si>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</si>
  <si>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</si>
  <si>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</si>
  <si>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</si>
  <si>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</si>
  <si>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</si>
  <si>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</si>
  <si>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</si>
  <si>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</si>
  <si>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</si>
  <si>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</si>
  <si>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</si>
  <si>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</si>
  <si>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</si>
  <si>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</si>
  <si>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</si>
  <si>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</si>
  <si>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</si>
  <si>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</si>
  <si>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</si>
  <si>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</si>
  <si>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</si>
  <si>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</si>
  <si>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</si>
  <si>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</si>
  <si>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</si>
  <si>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</si>
  <si>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</si>
  <si>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</si>
  <si>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</si>
  <si>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</si>
  <si>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</si>
  <si>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</si>
  <si>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</si>
  <si>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</si>
  <si>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</si>
  <si>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</si>
  <si>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</si>
  <si>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</si>
  <si>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</si>
  <si>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</si>
  <si>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</si>
  <si>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</si>
  <si>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</si>
  <si>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</si>
  <si>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</si>
  <si>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</si>
  <si>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</si>
  <si>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</si>
  <si>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</si>
  <si>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</si>
  <si>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</si>
  <si>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</si>
  <si>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</si>
  <si>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</si>
  <si>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</si>
  <si>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</si>
  <si>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</si>
  <si>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</si>
  <si>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</si>
  <si>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</si>
  <si>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</si>
  <si>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</si>
  <si>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</si>
  <si>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</si>
  <si>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</si>
  <si>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</si>
  <si>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</si>
  <si>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</si>
  <si>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</si>
  <si>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</si>
  <si>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</si>
  <si>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</si>
  <si>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</si>
  <si>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</si>
  <si>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</si>
  <si>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</si>
  <si>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</si>
  <si>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</si>
  <si>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</si>
  <si>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</si>
  <si>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</si>
  <si>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</si>
  <si>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</si>
  <si>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</si>
  <si>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</si>
  <si>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</si>
  <si>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</si>
  <si>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</si>
  <si>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</si>
  <si>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</si>
  <si>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</si>
  <si>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</si>
  <si>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</si>
  <si>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</si>
  <si>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</si>
  <si>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</si>
  <si>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</si>
  <si>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</si>
  <si>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</si>
  <si>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</si>
  <si>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</si>
  <si>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</si>
  <si>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</si>
  <si>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</si>
  <si>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</si>
  <si>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</si>
  <si>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</si>
  <si>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</si>
  <si>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</si>
  <si>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</si>
  <si>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</si>
  <si>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</si>
  <si>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</si>
  <si>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</si>
  <si>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</si>
  <si>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</si>
  <si>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</si>
  <si>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</si>
  <si>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</si>
  <si>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</si>
  <si>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</si>
  <si>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</si>
  <si>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</si>
  <si>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</si>
  <si>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</si>
  <si>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</si>
  <si>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</si>
  <si>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</si>
  <si>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</si>
  <si>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</si>
  <si>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</si>
  <si>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</si>
  <si>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</si>
  <si>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</si>
  <si>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</si>
  <si>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</si>
  <si>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</si>
  <si>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</si>
  <si>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</si>
  <si>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</si>
  <si>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</si>
  <si>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</si>
  <si>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</si>
  <si>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</si>
  <si>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</si>
  <si>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</si>
  <si>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</si>
  <si>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</si>
  <si>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</si>
  <si>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</si>
  <si>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</si>
  <si>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</si>
  <si>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</si>
  <si>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</si>
  <si>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</si>
  <si>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</si>
  <si>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</si>
  <si>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</si>
  <si>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</si>
  <si>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</si>
  <si>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</si>
  <si>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</si>
  <si>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</si>
  <si>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</si>
  <si>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</si>
  <si>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</si>
  <si>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</si>
  <si>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</si>
  <si>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</si>
  <si>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</si>
  <si>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</si>
  <si>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</si>
  <si>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</si>
  <si>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</si>
  <si>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</si>
  <si>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</si>
  <si>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</si>
  <si>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</si>
  <si>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</si>
  <si>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</si>
  <si>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</si>
  <si>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</si>
  <si>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</si>
  <si>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</si>
  <si>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</si>
  <si>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</si>
  <si>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</si>
  <si>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</si>
  <si>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</si>
  <si>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</si>
  <si>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</si>
  <si>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</si>
  <si>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</si>
  <si>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</si>
  <si>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</si>
  <si>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</si>
  <si>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</si>
  <si>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</si>
  <si>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</si>
  <si>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</si>
  <si>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</si>
  <si>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</si>
  <si>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</si>
  <si>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</si>
  <si>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</si>
  <si>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</si>
  <si>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</si>
  <si>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</si>
  <si>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</si>
  <si>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</si>
  <si>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</si>
  <si>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</si>
  <si>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</si>
  <si>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</si>
  <si>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</si>
  <si>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</si>
  <si>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</si>
  <si>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</si>
  <si>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</si>
  <si>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</si>
  <si>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</si>
  <si>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</si>
  <si>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</si>
  <si>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</si>
  <si>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</si>
  <si>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</si>
  <si>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</si>
  <si>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</si>
  <si>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</si>
  <si>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</si>
  <si>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</si>
  <si>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</si>
  <si>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</si>
  <si>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</si>
  <si>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</si>
  <si>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</si>
  <si>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</si>
  <si>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</si>
  <si>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</si>
  <si>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</si>
  <si>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</si>
  <si>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</si>
  <si>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</si>
  <si>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</si>
  <si>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</si>
  <si>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</si>
  <si>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</si>
  <si>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</si>
  <si>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</si>
  <si>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</si>
  <si>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</si>
  <si>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</si>
  <si>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</si>
  <si>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</si>
  <si>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</si>
  <si>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</si>
  <si>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</si>
  <si>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</si>
  <si>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</si>
  <si>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</si>
  <si>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</si>
  <si>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</si>
  <si>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</si>
  <si>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</si>
  <si>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</si>
  <si>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</si>
  <si>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</si>
  <si>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</si>
  <si>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</si>
  <si>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</si>
  <si>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</si>
  <si>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</si>
  <si>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</si>
  <si>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</si>
  <si>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</si>
  <si>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</si>
  <si>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</si>
  <si>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</si>
  <si>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</si>
  <si>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</si>
  <si>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</si>
  <si>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</si>
  <si>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</si>
  <si>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</si>
  <si>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</si>
  <si>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</si>
  <si>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</si>
  <si>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</si>
  <si>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</si>
  <si>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</si>
  <si>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</si>
  <si>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</si>
  <si>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</si>
  <si>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</si>
  <si>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</si>
  <si>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</si>
  <si>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</si>
  <si>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</si>
  <si>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</si>
  <si>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</si>
  <si>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</si>
  <si>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</si>
  <si>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</si>
  <si>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</si>
  <si>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</si>
  <si>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</si>
  <si>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</si>
  <si>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</si>
  <si>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</si>
  <si>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</si>
  <si>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</si>
  <si>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</si>
  <si>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</si>
  <si>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</si>
  <si>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</si>
  <si>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</si>
  <si>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</si>
  <si>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</si>
  <si>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</si>
  <si>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</si>
  <si>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</si>
  <si>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</si>
  <si>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</si>
  <si>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</si>
  <si>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</si>
  <si>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</si>
  <si>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</si>
  <si>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</si>
  <si>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</si>
  <si>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</si>
  <si>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</si>
  <si>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</si>
  <si>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</si>
  <si>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</si>
  <si>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</si>
  <si>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</si>
  <si>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</si>
  <si>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</si>
  <si>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</si>
  <si>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</si>
  <si>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</si>
  <si>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</si>
  <si>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</si>
  <si>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</si>
  <si>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</si>
  <si>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</si>
  <si>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</si>
  <si>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</si>
  <si>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</si>
  <si>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</si>
  <si>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</si>
  <si>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</si>
  <si>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</si>
  <si>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</si>
  <si>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</si>
  <si>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</si>
  <si>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</si>
  <si>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</si>
  <si>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</si>
  <si>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</si>
  <si>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</si>
  <si>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</si>
  <si>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</si>
  <si>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</si>
  <si>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</si>
  <si>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</si>
  <si>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</si>
  <si>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</si>
  <si>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</si>
  <si>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</si>
  <si>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</si>
  <si>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</si>
  <si>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</si>
  <si>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</si>
  <si>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</si>
  <si>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</si>
  <si>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</si>
  <si>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</si>
  <si>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</si>
  <si>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</si>
  <si>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</si>
  <si>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</si>
  <si>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</si>
  <si>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</si>
  <si>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</si>
  <si>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</si>
  <si>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</si>
  <si>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</si>
  <si>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</si>
  <si>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</si>
  <si>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</si>
  <si>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</si>
  <si>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</si>
  <si>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</si>
  <si>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</si>
  <si>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</si>
  <si>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</si>
  <si>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</si>
  <si>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</si>
  <si>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</si>
  <si>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</si>
  <si>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</si>
  <si>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</si>
  <si>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</si>
  <si>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</si>
  <si>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</si>
  <si>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</si>
  <si>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</si>
  <si>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</si>
  <si>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</si>
  <si>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</si>
  <si>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</si>
  <si>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</si>
  <si>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</si>
  <si>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</si>
  <si>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</si>
  <si>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</si>
  <si>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</si>
  <si>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</si>
  <si>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</si>
  <si>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</si>
  <si>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</si>
  <si>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</si>
  <si>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</si>
  <si>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</si>
  <si>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</si>
  <si>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</si>
  <si>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</si>
  <si>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</si>
  <si>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</si>
  <si>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</si>
  <si>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</si>
  <si>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</si>
  <si>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</si>
  <si>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</si>
  <si>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</si>
  <si>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</si>
  <si>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</si>
  <si>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</si>
  <si>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</si>
  <si>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</si>
  <si>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</si>
  <si>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</si>
  <si>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</si>
  <si>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</si>
  <si>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</si>
  <si>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</si>
  <si>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</si>
  <si>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</si>
  <si>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</si>
  <si>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</si>
  <si>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</si>
  <si>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</si>
  <si>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</si>
  <si>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</si>
  <si>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</si>
  <si>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</si>
  <si>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</si>
  <si>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</si>
  <si>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</si>
  <si>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</si>
  <si>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</si>
  <si>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</si>
  <si>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</si>
  <si>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</si>
  <si>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</si>
  <si>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</si>
  <si>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</si>
  <si>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</si>
  <si>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</si>
  <si>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</si>
  <si>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</si>
  <si>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</si>
  <si>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</si>
  <si>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</si>
  <si>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</si>
  <si>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</si>
  <si>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</si>
  <si>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</si>
  <si>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</si>
  <si>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</si>
  <si>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</si>
  <si>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</si>
  <si>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</si>
  <si>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</si>
  <si>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</si>
  <si>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</si>
  <si>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</si>
  <si>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</si>
  <si>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</si>
  <si>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</si>
  <si>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</si>
  <si>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</si>
  <si>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</si>
  <si>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</si>
  <si>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</si>
  <si>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</si>
  <si>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</si>
  <si>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</si>
  <si>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</si>
  <si>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</si>
  <si>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</si>
  <si>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</si>
  <si>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</si>
  <si>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</si>
  <si>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</si>
  <si>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</si>
  <si>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</si>
  <si>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</si>
  <si>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</si>
  <si>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</si>
  <si>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</si>
  <si>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</si>
  <si>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</si>
  <si>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</si>
  <si>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</si>
  <si>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</si>
  <si>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</si>
  <si>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</si>
  <si>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</si>
  <si>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</si>
  <si>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</si>
  <si>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</si>
  <si>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</si>
  <si>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</si>
  <si>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</si>
  <si>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</si>
  <si>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</si>
  <si>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</si>
  <si>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</si>
  <si>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</si>
  <si>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</si>
  <si>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</si>
  <si>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</si>
  <si>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</si>
  <si>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</si>
  <si>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</si>
  <si>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</si>
  <si>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</si>
  <si>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</si>
  <si>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</si>
  <si>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</si>
  <si>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</si>
  <si>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</si>
  <si>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</si>
  <si>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</si>
  <si>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</si>
  <si>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</si>
  <si>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</si>
  <si>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</si>
  <si>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</si>
  <si>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</si>
  <si>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</si>
  <si>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</si>
  <si>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</si>
  <si>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</si>
  <si>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</si>
  <si>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</si>
  <si>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</si>
  <si>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</si>
  <si>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</si>
  <si>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</si>
  <si>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</si>
  <si>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</si>
  <si>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</si>
  <si>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</si>
  <si>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</si>
  <si>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</si>
  <si>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</si>
  <si>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</si>
  <si>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</si>
  <si>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</si>
  <si>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</si>
  <si>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</si>
  <si>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</si>
  <si>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</si>
  <si>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</si>
  <si>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</si>
  <si>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</si>
  <si>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</si>
  <si>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</si>
  <si>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</si>
  <si>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</si>
  <si>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</si>
  <si>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</si>
  <si>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</si>
  <si>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</si>
  <si>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</si>
  <si>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</si>
  <si>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</si>
  <si>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</si>
  <si>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</si>
  <si>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</si>
  <si>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</si>
  <si>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</si>
  <si>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</si>
  <si>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</si>
  <si>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</si>
  <si>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</si>
  <si>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</si>
  <si>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</si>
  <si>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</si>
  <si>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</si>
  <si>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</si>
  <si>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</si>
  <si>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</si>
  <si>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</si>
  <si>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</si>
  <si>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</si>
  <si>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</si>
  <si>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</si>
  <si>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</si>
  <si>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</si>
  <si>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</si>
  <si>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</si>
  <si>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</si>
  <si>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</si>
  <si>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</si>
  <si>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</si>
  <si>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</si>
  <si>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</si>
  <si>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</si>
  <si>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</si>
  <si>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</si>
  <si>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</si>
  <si>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</si>
  <si>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</si>
  <si>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</si>
  <si>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</si>
  <si>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</si>
  <si>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</si>
  <si>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</si>
  <si>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</si>
  <si>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</si>
  <si>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</si>
  <si>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</si>
  <si>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</si>
  <si>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</si>
  <si>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</si>
  <si>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</si>
  <si>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</si>
  <si>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</si>
  <si>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</si>
  <si>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</si>
  <si>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</si>
  <si>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</si>
  <si>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</si>
  <si>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</si>
  <si>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</si>
  <si>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</si>
  <si>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</si>
  <si>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</si>
  <si>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</si>
  <si>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</si>
  <si>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</si>
  <si>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</si>
  <si>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</si>
  <si>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</si>
  <si>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</si>
  <si>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</si>
  <si>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</si>
  <si>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</si>
  <si>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</si>
  <si>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</si>
  <si>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</si>
  <si>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</si>
  <si>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</si>
  <si>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</si>
  <si>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</si>
  <si>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</si>
  <si>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</si>
  <si>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</si>
  <si>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</si>
  <si>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</si>
  <si>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</si>
  <si>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</si>
  <si>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</si>
  <si>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</si>
  <si>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</si>
  <si>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</si>
  <si>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</si>
  <si>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</si>
  <si>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</si>
  <si>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</si>
  <si>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</si>
  <si>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</si>
  <si>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</si>
  <si>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</si>
  <si>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</si>
  <si>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</si>
  <si>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</si>
  <si>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</si>
  <si>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</si>
  <si>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</si>
  <si>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</si>
  <si>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</si>
  <si>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</si>
  <si>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</si>
  <si>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</si>
  <si>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</si>
  <si>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</si>
  <si>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</si>
  <si>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</si>
  <si>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</si>
  <si>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</si>
  <si>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</si>
  <si>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</si>
  <si>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</si>
  <si>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</si>
  <si>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</si>
  <si>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</si>
  <si>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</si>
  <si>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</si>
  <si>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</si>
  <si>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</si>
  <si>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</si>
  <si>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</si>
  <si>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</si>
  <si>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</si>
  <si>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</si>
  <si>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</si>
  <si>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</si>
  <si>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</si>
  <si>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</si>
  <si>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</si>
  <si>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</si>
  <si>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</si>
  <si>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</si>
  <si>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</si>
  <si>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</si>
  <si>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</si>
  <si>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</si>
  <si>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</si>
  <si>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</si>
  <si>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</si>
  <si>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</si>
  <si>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</si>
  <si>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</si>
  <si>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</si>
  <si>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</si>
  <si>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</si>
  <si>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</si>
  <si>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</si>
  <si>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</si>
  <si>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</si>
  <si>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</si>
  <si>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</si>
  <si>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</si>
  <si>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</si>
  <si>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</si>
  <si>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</si>
  <si>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</si>
  <si>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</si>
  <si>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</si>
  <si>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</si>
  <si>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</si>
  <si>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</si>
  <si>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</si>
  <si>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</si>
  <si>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</si>
  <si>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</si>
  <si>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</si>
  <si>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</si>
  <si>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</si>
  <si>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</si>
  <si>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</si>
  <si>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</si>
  <si>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</si>
  <si>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</si>
  <si>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</si>
  <si>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</si>
  <si>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</si>
  <si>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</si>
  <si>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</si>
  <si>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</si>
  <si>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</si>
  <si>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</si>
  <si>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</si>
  <si>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</si>
  <si>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</si>
  <si>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</si>
  <si>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</si>
  <si>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</si>
  <si>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</si>
  <si>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</si>
  <si>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</si>
  <si>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</si>
  <si>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</si>
  <si>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</si>
  <si>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</si>
  <si>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</si>
  <si>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</si>
  <si>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</si>
  <si>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</si>
  <si>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</si>
  <si>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</si>
  <si>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</si>
  <si>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</si>
  <si>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</si>
  <si>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</si>
  <si>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</si>
  <si>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</si>
  <si>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</si>
  <si>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</si>
  <si>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</si>
  <si>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</si>
  <si>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</si>
  <si>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</si>
  <si>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</si>
  <si>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</si>
  <si>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</si>
  <si>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</si>
  <si>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</si>
  <si>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</si>
  <si>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</si>
  <si>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</si>
  <si>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</si>
  <si>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</si>
  <si>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</si>
  <si>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</si>
  <si>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</si>
  <si>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</si>
  <si>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</si>
  <si>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</si>
  <si>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</si>
  <si>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</si>
  <si>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</si>
  <si>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</si>
  <si>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</si>
  <si>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</si>
  <si>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</si>
  <si>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</si>
  <si>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</si>
  <si>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</si>
  <si>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</si>
  <si>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</si>
  <si>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</si>
  <si>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</si>
  <si>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</si>
  <si>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</si>
  <si>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</si>
  <si>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</si>
  <si>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</si>
  <si>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</si>
  <si>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</si>
  <si>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</si>
  <si>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</si>
  <si>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</si>
  <si>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</si>
  <si>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</si>
  <si>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</si>
  <si>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</si>
  <si>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</si>
  <si>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</si>
  <si>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</si>
  <si>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</si>
  <si>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</si>
  <si>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</si>
  <si>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</si>
  <si>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</si>
  <si>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</si>
  <si>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</si>
  <si>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</si>
  <si>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</si>
  <si>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</si>
  <si>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</si>
  <si>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</si>
  <si>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</si>
  <si>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</si>
  <si>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</si>
  <si>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</si>
  <si>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</si>
  <si>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</si>
  <si>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</si>
  <si>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</si>
  <si>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</si>
  <si>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</si>
  <si>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</si>
  <si>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</si>
  <si>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</si>
  <si>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</si>
  <si>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</si>
  <si>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</si>
  <si>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</si>
  <si>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</si>
  <si>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</si>
  <si>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</si>
  <si>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</si>
  <si>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</si>
  <si>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</si>
  <si>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</si>
  <si>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</si>
  <si>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</si>
  <si>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</si>
  <si>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</si>
  <si>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</si>
  <si>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</si>
  <si>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</si>
  <si>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</si>
  <si>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</si>
  <si>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</si>
  <si>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</si>
  <si>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</si>
  <si>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</si>
  <si>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</si>
  <si>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</si>
  <si>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</si>
  <si>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</si>
  <si>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</si>
  <si>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</si>
  <si>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</si>
  <si>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</si>
  <si>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</si>
  <si>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</si>
  <si>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</si>
  <si>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</si>
  <si>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</si>
  <si>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</si>
  <si>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</si>
  <si>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</si>
  <si>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</si>
  <si>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</si>
  <si>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</si>
  <si>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</si>
  <si>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</si>
  <si>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</si>
  <si>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</si>
  <si>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</si>
  <si>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</si>
  <si>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</si>
  <si>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</si>
  <si>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</si>
  <si>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</si>
  <si>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</si>
  <si>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</si>
  <si>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</si>
  <si>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</si>
  <si>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</si>
  <si>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</si>
  <si>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</si>
  <si>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</si>
  <si>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</si>
  <si>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</si>
  <si>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</si>
  <si>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</si>
  <si>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</si>
  <si>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</si>
  <si>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</si>
  <si>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</si>
  <si>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</si>
  <si>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</si>
  <si>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</si>
  <si>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</si>
  <si>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</si>
  <si>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</si>
  <si>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</si>
  <si>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</si>
  <si>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</si>
  <si>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</si>
  <si>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</si>
  <si>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</si>
  <si>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</si>
  <si>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</si>
  <si>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</si>
  <si>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</si>
  <si>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</si>
  <si>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</si>
  <si>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</si>
  <si>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</si>
  <si>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</si>
  <si>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</si>
  <si>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</si>
  <si>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</si>
  <si>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</si>
  <si>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</si>
  <si>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</si>
  <si>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</si>
  <si>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</si>
  <si>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</si>
  <si>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</si>
  <si>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</si>
  <si>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</si>
  <si>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</si>
  <si>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</si>
  <si>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</si>
  <si>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</si>
  <si>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</si>
  <si>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</si>
  <si>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</si>
  <si>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</si>
  <si>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</si>
  <si>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</si>
  <si>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</si>
  <si>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</si>
  <si>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</si>
  <si>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</si>
  <si>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</si>
  <si>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</si>
  <si>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</si>
  <si>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</si>
  <si>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</si>
  <si>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</si>
  <si>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</si>
  <si>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</si>
  <si>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</si>
  <si>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</si>
  <si>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</si>
  <si>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</si>
  <si>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</si>
  <si>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</si>
  <si>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</si>
  <si>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</si>
  <si>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</si>
  <si>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</si>
  <si>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</si>
  <si>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</si>
  <si>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</si>
  <si>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</si>
  <si>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</si>
  <si>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</si>
  <si>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</si>
  <si>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</si>
  <si>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</si>
  <si>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</si>
  <si>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</si>
  <si>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</si>
  <si>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</si>
  <si>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</si>
  <si>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</si>
  <si>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</si>
  <si>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</si>
  <si>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</si>
  <si>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</si>
  <si>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</si>
  <si>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</si>
  <si>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</si>
  <si>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</si>
  <si>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</si>
  <si>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</si>
  <si>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</si>
  <si>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</si>
  <si>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</si>
  <si>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</si>
  <si>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</si>
  <si>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</si>
  <si>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</si>
  <si>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</si>
  <si>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</si>
  <si>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</si>
  <si>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</si>
  <si>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</si>
  <si>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</si>
  <si>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</si>
  <si>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</si>
  <si>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</si>
  <si>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</si>
  <si>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</si>
  <si>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</si>
  <si>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</si>
  <si>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</si>
  <si>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</si>
  <si>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</si>
  <si>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</si>
  <si>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</si>
  <si>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</si>
  <si>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</si>
  <si>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</si>
  <si>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</si>
  <si>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</si>
  <si>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</si>
  <si>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</si>
  <si>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</si>
  <si>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</si>
  <si>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</si>
  <si>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</si>
  <si>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</si>
  <si>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</si>
  <si>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</si>
  <si>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</si>
  <si>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</si>
  <si>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</si>
  <si>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</si>
  <si>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</si>
  <si>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</si>
  <si>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</si>
  <si>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</si>
  <si>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</si>
  <si>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</si>
  <si>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</si>
  <si>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</si>
  <si>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</si>
  <si>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</si>
  <si>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</si>
  <si>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</si>
  <si>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</si>
  <si>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</si>
  <si>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</si>
  <si>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</si>
  <si>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</si>
  <si>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</si>
  <si>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</si>
  <si>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</si>
  <si>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</si>
  <si>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</si>
  <si>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</si>
  <si>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</si>
  <si>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</si>
  <si>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</si>
  <si>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</si>
  <si>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</si>
  <si>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</si>
  <si>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</si>
  <si>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</si>
  <si>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</si>
  <si>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</si>
  <si>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</si>
  <si>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</si>
  <si>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</si>
  <si>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</si>
  <si>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</si>
  <si>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</si>
  <si>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</si>
  <si>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</si>
  <si>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</si>
  <si>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</si>
  <si>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</si>
  <si>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</si>
  <si>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</si>
  <si>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</si>
  <si>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</si>
  <si>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</si>
  <si>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</si>
  <si>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</si>
  <si>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</si>
  <si>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</si>
  <si>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</si>
  <si>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</si>
  <si>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</si>
  <si>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</si>
  <si>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</si>
  <si>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</si>
  <si>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</si>
  <si>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</si>
  <si>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</si>
  <si>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</si>
  <si>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</si>
  <si>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</si>
  <si>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</si>
  <si>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</si>
  <si>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</si>
  <si>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</si>
  <si>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</si>
  <si>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</si>
  <si>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</si>
  <si>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</si>
  <si>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</si>
  <si>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</si>
  <si>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</si>
  <si>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</si>
  <si>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</si>
  <si>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</si>
  <si>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</si>
  <si>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</si>
  <si>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</si>
  <si>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</si>
  <si>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</si>
  <si>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</si>
  <si>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</si>
  <si>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</si>
  <si>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</si>
  <si>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</si>
  <si>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</si>
  <si>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</si>
  <si>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</si>
  <si>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</si>
  <si>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</si>
  <si>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</si>
  <si>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</si>
  <si>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</si>
  <si>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</si>
  <si>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</si>
  <si>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</si>
  <si>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</si>
  <si>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</si>
  <si>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</si>
  <si>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</si>
  <si>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</si>
  <si>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</si>
  <si>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</si>
  <si>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</si>
  <si>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</si>
  <si>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</si>
  <si>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</si>
  <si>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</si>
  <si>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</si>
  <si>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</si>
  <si>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</si>
  <si>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</si>
  <si>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</si>
  <si>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</si>
  <si>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</si>
  <si>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</si>
  <si>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</si>
  <si>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</si>
  <si>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</si>
  <si>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</si>
  <si>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</si>
  <si>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</si>
  <si>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</si>
  <si>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</si>
  <si>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</si>
  <si>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</si>
  <si>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</si>
  <si>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</si>
  <si>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</si>
  <si>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</si>
  <si>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</si>
  <si>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</si>
  <si>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</si>
  <si>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</si>
  <si>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</si>
  <si>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</si>
  <si>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</si>
  <si>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</si>
  <si>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</si>
  <si>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</si>
  <si>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</si>
  <si>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</si>
  <si>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</si>
  <si>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</si>
  <si>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</si>
  <si>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</si>
  <si>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</si>
  <si>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</si>
  <si>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</si>
  <si>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</si>
  <si>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</si>
  <si>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</si>
  <si>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</si>
  <si>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</si>
  <si>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</si>
  <si>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</si>
  <si>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</si>
  <si>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</si>
  <si>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</si>
  <si>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</si>
  <si>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</si>
  <si>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</si>
  <si>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</si>
  <si>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</si>
  <si>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</si>
  <si>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</si>
  <si>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</si>
  <si>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</si>
  <si>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</si>
  <si>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</si>
  <si>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</si>
  <si>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</si>
  <si>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</si>
  <si>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</si>
  <si>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</si>
  <si>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</si>
  <si>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</si>
  <si>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</si>
  <si>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</si>
  <si>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</si>
  <si>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</si>
  <si>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</si>
  <si>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</si>
  <si>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</si>
  <si>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</si>
  <si>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</si>
  <si>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</si>
  <si>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</si>
  <si>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</si>
  <si>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</si>
  <si>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</si>
  <si>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</si>
  <si>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</si>
  <si>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</si>
  <si>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</si>
  <si>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</si>
  <si>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</si>
  <si>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</si>
  <si>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</si>
  <si>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</si>
  <si>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</si>
  <si>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</si>
  <si>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</si>
  <si>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</si>
  <si>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</si>
  <si>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</si>
  <si>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</si>
  <si>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</si>
  <si>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</si>
  <si>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</si>
  <si>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</si>
  <si>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</si>
  <si>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</si>
  <si>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</si>
  <si>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</si>
  <si>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</si>
  <si>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</si>
  <si>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</si>
  <si>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</si>
  <si>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</si>
  <si>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</si>
  <si>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</si>
  <si>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</si>
  <si>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</si>
  <si>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</si>
  <si>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</si>
  <si>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</si>
  <si>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</si>
  <si>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</si>
  <si>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</si>
  <si>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</si>
  <si>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</si>
  <si>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</si>
  <si>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</si>
  <si>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</si>
  <si>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</si>
  <si>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</si>
  <si>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</si>
  <si>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</si>
  <si>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</si>
  <si>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</si>
  <si>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</si>
  <si>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</si>
  <si>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</si>
  <si>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</si>
  <si>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</si>
  <si>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</si>
  <si>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</si>
  <si>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</si>
  <si>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</si>
  <si>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</si>
  <si>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</si>
  <si>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</si>
  <si>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</si>
  <si>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</si>
  <si>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</si>
  <si>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</si>
  <si>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</si>
  <si>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</si>
  <si>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</si>
  <si>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</si>
  <si>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</si>
  <si>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</si>
  <si>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</si>
  <si>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</si>
  <si>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</si>
  <si>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</si>
  <si>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</si>
  <si>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</si>
  <si>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</si>
  <si>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</si>
  <si>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</si>
  <si>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</si>
  <si>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</si>
  <si>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</si>
  <si>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</si>
  <si>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</si>
  <si>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</si>
  <si>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</si>
  <si>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</si>
  <si>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</si>
  <si>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</si>
  <si>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</si>
  <si>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</si>
  <si>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</si>
  <si>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</si>
  <si>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</si>
  <si>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</si>
  <si>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</si>
  <si>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</si>
  <si>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</si>
  <si>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</si>
  <si>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</si>
  <si>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</si>
  <si>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</si>
  <si>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</si>
  <si>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</si>
  <si>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</si>
  <si>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</si>
  <si>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</si>
  <si>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</si>
  <si>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</si>
  <si>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</si>
  <si>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</si>
  <si>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</si>
  <si>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</si>
  <si>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</si>
  <si>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</si>
  <si>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</si>
  <si>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</si>
  <si>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</si>
  <si>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</si>
  <si>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</si>
  <si>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</si>
  <si>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</si>
  <si>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</si>
  <si>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</si>
  <si>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</si>
  <si>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</si>
  <si>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</si>
  <si>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</si>
  <si>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</si>
  <si>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</si>
  <si>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</si>
  <si>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</si>
  <si>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</si>
  <si>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</si>
  <si>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</si>
  <si>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</si>
  <si>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</si>
  <si>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</si>
  <si>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</si>
  <si>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</si>
  <si>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</si>
  <si>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</si>
  <si>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</si>
  <si>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</si>
  <si>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</si>
  <si>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</si>
  <si>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</si>
  <si>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</si>
  <si>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</si>
  <si>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</si>
  <si>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</si>
  <si>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</si>
  <si>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</si>
  <si>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</si>
  <si>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</si>
  <si>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</si>
  <si>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</si>
  <si>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</si>
  <si>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</si>
  <si>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</si>
  <si>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</si>
  <si>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</si>
  <si>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</si>
  <si>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</si>
  <si>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</si>
  <si>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</si>
  <si>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</si>
  <si>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</si>
  <si>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</si>
  <si>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</si>
  <si>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</si>
  <si>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</si>
  <si>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</si>
  <si>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</si>
  <si>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</si>
  <si>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</si>
  <si>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</si>
  <si>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</si>
  <si>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</si>
  <si>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</si>
  <si>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</si>
  <si>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</si>
  <si>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</si>
  <si>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</si>
  <si>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</si>
  <si>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</si>
  <si>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</si>
  <si>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</si>
  <si>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</si>
  <si>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</si>
  <si>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</si>
  <si>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</si>
  <si>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</si>
  <si>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</si>
  <si>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</si>
  <si>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</si>
  <si>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</si>
  <si>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</si>
  <si>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</si>
  <si>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</si>
  <si>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</si>
  <si>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</si>
  <si>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</si>
  <si>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</si>
  <si>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</si>
  <si>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</si>
  <si>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</si>
  <si>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</si>
  <si>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</si>
  <si>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</si>
  <si>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</si>
  <si>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</si>
  <si>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</si>
  <si>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</si>
  <si>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</si>
  <si>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</si>
  <si>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</si>
  <si>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</si>
  <si>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</si>
  <si>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</si>
  <si>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</si>
  <si>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</si>
  <si>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</si>
  <si>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</si>
  <si>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</si>
  <si>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</si>
  <si>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</si>
  <si>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</si>
  <si>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</si>
  <si>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</si>
  <si>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</si>
  <si>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</si>
  <si>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</si>
  <si>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</si>
  <si>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</si>
  <si>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</si>
  <si>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</si>
  <si>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</si>
  <si>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</si>
  <si>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</si>
  <si>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</si>
  <si>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</si>
  <si>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</si>
  <si>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</si>
  <si>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</si>
  <si>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</si>
  <si>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</si>
  <si>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</si>
  <si>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</si>
  <si>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</si>
  <si>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</si>
  <si>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</si>
  <si>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</si>
  <si>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</si>
  <si>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</si>
  <si>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</si>
  <si>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</si>
  <si>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</si>
  <si>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</si>
  <si>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</si>
  <si>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</si>
  <si>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</si>
  <si>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</si>
  <si>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</si>
  <si>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</si>
  <si>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</si>
  <si>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</si>
  <si>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</si>
  <si>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</si>
  <si>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</si>
  <si>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</si>
  <si>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</si>
  <si>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</si>
  <si>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</si>
  <si>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</si>
  <si>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</si>
  <si>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</si>
  <si>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</si>
  <si>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</si>
  <si>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</si>
  <si>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</si>
  <si>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</si>
  <si>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</si>
  <si>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</si>
  <si>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</si>
  <si>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</si>
  <si>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</si>
  <si>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</si>
  <si>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</si>
  <si>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</si>
  <si>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</si>
  <si>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</si>
  <si>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</si>
  <si>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</si>
  <si>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</si>
  <si>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</si>
  <si>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</si>
  <si>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</si>
  <si>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</si>
  <si>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</si>
  <si>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</si>
  <si>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</si>
  <si>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</si>
  <si>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</si>
  <si>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</si>
  <si>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</si>
  <si>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</si>
  <si>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</si>
  <si>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</si>
  <si>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</si>
  <si>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</si>
  <si>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</si>
  <si>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</si>
  <si>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</si>
  <si>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</si>
  <si>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</si>
  <si>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</si>
  <si>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</si>
  <si>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</si>
  <si>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</si>
  <si>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</si>
  <si>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</si>
  <si>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</si>
  <si>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</si>
  <si>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</si>
  <si>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</si>
  <si>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</si>
  <si>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</si>
  <si>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</si>
  <si>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</si>
  <si>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</si>
  <si>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</si>
  <si>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</si>
  <si>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</si>
  <si>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</si>
  <si>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</si>
  <si>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</si>
  <si>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</si>
  <si>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</si>
  <si>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</si>
  <si>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</si>
  <si>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</si>
  <si>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</si>
  <si>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</si>
  <si>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</si>
  <si>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</si>
  <si>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</si>
  <si>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</si>
  <si>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</si>
  <si>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</si>
  <si>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</si>
  <si>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</si>
  <si>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</si>
  <si>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</si>
  <si>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</si>
  <si>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</si>
  <si>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</si>
  <si>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</si>
  <si>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</si>
  <si>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</si>
  <si>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</si>
  <si>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</si>
  <si>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</si>
  <si>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</si>
  <si>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</si>
  <si>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</si>
  <si>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</si>
  <si>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</si>
  <si>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</si>
  <si>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</si>
  <si>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</si>
  <si>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</si>
  <si>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</si>
  <si>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</si>
  <si>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</si>
  <si>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</si>
  <si>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</si>
  <si>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</si>
  <si>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</si>
  <si>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</si>
  <si>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</si>
  <si>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</si>
  <si>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</si>
  <si>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</si>
  <si>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</si>
  <si>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</si>
  <si>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</si>
  <si>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</si>
  <si>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</si>
  <si>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</si>
  <si>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</si>
  <si>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</si>
  <si>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</si>
  <si>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</si>
  <si>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</si>
  <si>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</si>
  <si>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</si>
  <si>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</si>
  <si>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</si>
  <si>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</si>
  <si>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</si>
  <si>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</si>
  <si>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</si>
  <si>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</si>
  <si>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</si>
  <si>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</si>
  <si>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</si>
  <si>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</si>
  <si>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</si>
  <si>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</si>
  <si>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</si>
  <si>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</si>
  <si>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</si>
  <si>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</si>
  <si>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</si>
  <si>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</si>
  <si>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</si>
  <si>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</si>
  <si>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</si>
  <si>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</si>
  <si>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</si>
  <si>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</si>
  <si>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</si>
  <si>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</si>
  <si>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</si>
  <si>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</si>
  <si>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</si>
  <si>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</si>
  <si>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</si>
  <si>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</si>
  <si>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</si>
  <si>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</si>
  <si>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</si>
  <si>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</si>
  <si>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</si>
  <si>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</si>
  <si>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</si>
  <si>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</si>
  <si>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</si>
  <si>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</si>
  <si>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</si>
  <si>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</si>
  <si>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</si>
  <si>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</si>
  <si>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</si>
  <si>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</si>
  <si>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</si>
  <si>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</si>
  <si>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</si>
  <si>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</si>
  <si>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</si>
  <si>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</si>
  <si>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</si>
  <si>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</si>
  <si>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</si>
  <si>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</si>
  <si>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</si>
  <si>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</si>
  <si>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</si>
  <si>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</si>
  <si>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</si>
  <si>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</si>
  <si>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</si>
  <si>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</si>
  <si>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</si>
  <si>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</si>
  <si>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</si>
  <si>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</si>
  <si>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</si>
  <si>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</si>
  <si>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</si>
  <si>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</si>
  <si>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</si>
  <si>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</si>
  <si>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</si>
  <si>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</si>
  <si>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</si>
  <si>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</si>
  <si>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</si>
  <si>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</si>
  <si>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</si>
  <si>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</si>
  <si>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</si>
  <si>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</si>
  <si>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</si>
  <si>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</si>
  <si>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</si>
  <si>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</si>
  <si>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</si>
  <si>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</si>
  <si>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</si>
  <si>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</si>
  <si>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</si>
  <si>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</si>
  <si>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</si>
  <si>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</si>
  <si>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</si>
  <si>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</si>
  <si>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</si>
  <si>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</si>
  <si>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</si>
  <si>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</si>
  <si>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</si>
  <si>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</si>
  <si>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</si>
  <si>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</si>
  <si>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</si>
  <si>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</si>
  <si>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</si>
  <si>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</si>
  <si>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</si>
  <si>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</si>
  <si>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</si>
  <si>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</si>
  <si>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</si>
  <si>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</si>
  <si>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</si>
  <si>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</si>
  <si>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</si>
  <si>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</si>
  <si>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</si>
  <si>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</si>
  <si>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</si>
  <si>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</si>
  <si>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</si>
  <si>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</si>
  <si>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</si>
  <si>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</si>
  <si>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</si>
  <si>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</si>
  <si>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</si>
  <si>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</si>
  <si>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</si>
  <si>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</si>
  <si>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</si>
  <si>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</si>
  <si>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</si>
  <si>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</si>
  <si>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</si>
  <si>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</si>
  <si>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</si>
  <si>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</si>
  <si>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</si>
  <si>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</si>
  <si>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</si>
  <si>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</si>
  <si>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</si>
  <si>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</si>
  <si>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</si>
  <si>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</si>
  <si>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</si>
  <si>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</si>
  <si>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</si>
  <si>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</si>
  <si>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</si>
  <si>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</si>
  <si>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</si>
  <si>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</si>
  <si>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</si>
  <si>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</si>
  <si>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</si>
  <si>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</si>
  <si>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</si>
  <si>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</si>
  <si>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</si>
  <si>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</si>
  <si>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</si>
  <si>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</si>
  <si>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</si>
  <si>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</si>
  <si>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</si>
  <si>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</si>
  <si>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</si>
  <si>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</si>
  <si>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</si>
  <si>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</si>
  <si>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</si>
  <si>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</si>
  <si>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</si>
  <si>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</si>
  <si>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</si>
  <si>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</si>
  <si>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</si>
  <si>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</si>
  <si>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</si>
  <si>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</si>
  <si>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</si>
  <si>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</si>
  <si>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</si>
  <si>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</si>
  <si>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</si>
  <si>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</si>
  <si>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</si>
  <si>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</si>
  <si>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</si>
  <si>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</si>
  <si>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</si>
  <si>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</si>
  <si>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</si>
  <si>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</si>
  <si>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</si>
  <si>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</si>
  <si>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</si>
  <si>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</si>
  <si>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</si>
  <si>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</si>
  <si>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</si>
  <si>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</si>
  <si>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</si>
  <si>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</si>
  <si>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</si>
  <si>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</si>
  <si>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</si>
  <si>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</si>
  <si>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</si>
  <si>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</si>
  <si>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</si>
  <si>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</si>
  <si>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</si>
  <si>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</si>
  <si>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</si>
  <si>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</si>
  <si>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</si>
  <si>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</si>
  <si>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</si>
  <si>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</si>
  <si>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</si>
  <si>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</si>
  <si>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</si>
  <si>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</si>
  <si>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</si>
  <si>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</si>
  <si>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</si>
  <si>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</si>
  <si>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</si>
  <si>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</si>
  <si>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</si>
  <si>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</si>
  <si>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</si>
  <si>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</si>
  <si>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</si>
  <si>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</si>
  <si>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</si>
  <si>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</si>
  <si>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</si>
  <si>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</si>
  <si>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</si>
  <si>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</si>
  <si>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</si>
  <si>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</si>
  <si>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</si>
  <si>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</si>
  <si>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</si>
  <si>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</si>
  <si>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</si>
  <si>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</si>
  <si>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</si>
  <si>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</si>
  <si>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</si>
  <si>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</si>
  <si>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</si>
  <si>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</si>
  <si>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</si>
  <si>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</si>
  <si>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</si>
  <si>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</si>
  <si>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</si>
  <si>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</si>
  <si>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</si>
  <si>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</si>
  <si>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</si>
  <si>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</si>
  <si>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</si>
  <si>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</si>
  <si>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</si>
  <si>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</si>
  <si>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</si>
  <si>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</si>
  <si>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</si>
  <si>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</si>
  <si>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</si>
  <si>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</si>
  <si>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</si>
  <si>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</si>
  <si>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</si>
  <si>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</si>
  <si>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</si>
  <si>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</si>
  <si>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</si>
  <si>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</si>
  <si>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</si>
  <si>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</si>
  <si>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</si>
  <si>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</si>
  <si>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</si>
  <si>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</si>
  <si>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</si>
  <si>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</si>
  <si>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</si>
  <si>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</si>
  <si>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</si>
  <si>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</si>
  <si>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</si>
  <si>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</si>
  <si>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</si>
  <si>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</si>
  <si>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</si>
  <si>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</si>
  <si>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</si>
  <si>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</si>
  <si>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</si>
  <si>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</si>
  <si>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</si>
  <si>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</si>
  <si>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</si>
  <si>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</si>
  <si>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</si>
  <si>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</si>
  <si>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</si>
  <si>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</si>
  <si>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</si>
  <si>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</si>
  <si>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</si>
  <si>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</si>
  <si>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</si>
  <si>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</si>
  <si>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</si>
  <si>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</si>
  <si>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</si>
  <si>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</si>
  <si>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</si>
  <si>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</si>
  <si>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</si>
  <si>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</si>
  <si>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</si>
  <si>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</si>
  <si>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</si>
  <si>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</si>
  <si>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</si>
  <si>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</si>
  <si>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</si>
  <si>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</si>
  <si>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</si>
  <si>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</si>
  <si>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</si>
  <si>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</si>
  <si>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</si>
  <si>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</si>
  <si>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</si>
  <si>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</si>
  <si>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</si>
  <si>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</si>
  <si>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</si>
  <si>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</si>
  <si>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</si>
  <si>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</si>
  <si>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</si>
  <si>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</si>
  <si>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</si>
  <si>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</si>
  <si>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</si>
  <si>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</si>
  <si>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</si>
  <si>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</si>
  <si>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</si>
  <si>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</si>
  <si>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</si>
  <si>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</si>
  <si>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</si>
  <si>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</si>
  <si>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</si>
  <si>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</si>
  <si>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</si>
  <si>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</si>
  <si>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</si>
  <si>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</si>
  <si>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</si>
  <si>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</si>
  <si>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</si>
  <si>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</si>
  <si>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</si>
  <si>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</si>
  <si>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</si>
  <si>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</si>
  <si>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</si>
  <si>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</si>
  <si>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</si>
  <si>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</si>
  <si>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</si>
  <si>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</si>
  <si>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</si>
  <si>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</si>
  <si>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</si>
  <si>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</si>
  <si>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</si>
  <si>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</si>
  <si>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</si>
  <si>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</si>
  <si>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</si>
  <si>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</si>
  <si>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</si>
  <si>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</si>
  <si>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</si>
  <si>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</si>
  <si>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</si>
  <si>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</si>
  <si>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</si>
  <si>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</si>
  <si>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</si>
  <si>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</si>
  <si>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</si>
  <si>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</si>
  <si>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</si>
  <si>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</si>
  <si>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</si>
  <si>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</si>
  <si>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</si>
  <si>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</si>
  <si>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</si>
  <si>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</si>
  <si>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</si>
  <si>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</si>
  <si>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</si>
  <si>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</si>
  <si>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</si>
  <si>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</si>
  <si>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</si>
  <si>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</si>
  <si>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</si>
  <si>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</si>
  <si>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</si>
  <si>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</si>
  <si>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</si>
  <si>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</si>
  <si>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</si>
  <si>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</si>
  <si>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</si>
  <si>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</si>
  <si>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</si>
  <si>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</si>
  <si>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</si>
  <si>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</si>
  <si>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</si>
  <si>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</si>
  <si>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</si>
  <si>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</si>
  <si>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</si>
  <si>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</si>
  <si>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</si>
  <si>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</si>
  <si>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</si>
  <si>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</si>
  <si>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</si>
  <si>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</si>
  <si>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</si>
  <si>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</si>
  <si>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</si>
  <si>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</si>
  <si>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</si>
  <si>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</si>
  <si>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</si>
  <si>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</si>
  <si>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</si>
  <si>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</si>
  <si>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</si>
  <si>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</si>
  <si>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</si>
  <si>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</si>
  <si>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</si>
  <si>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</si>
  <si>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</si>
  <si>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</si>
  <si>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</si>
  <si>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</si>
  <si>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</si>
  <si>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</si>
  <si>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</si>
  <si>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</si>
  <si>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</si>
  <si>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</si>
  <si>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</si>
  <si>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</si>
  <si>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</si>
  <si>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</si>
  <si>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</si>
  <si>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</si>
  <si>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</si>
  <si>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</si>
  <si>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</si>
  <si>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</si>
  <si>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</si>
  <si>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</si>
  <si>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</si>
  <si>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</si>
  <si>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</si>
  <si>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</si>
  <si>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</si>
  <si>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</si>
  <si>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</si>
  <si>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</si>
  <si>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</si>
  <si>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</si>
  <si>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</si>
  <si>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</si>
  <si>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</si>
  <si>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</si>
  <si>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</si>
  <si>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</si>
  <si>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</si>
  <si>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</si>
  <si>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</si>
  <si>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</si>
  <si>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</si>
  <si>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</si>
  <si>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</si>
  <si>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</si>
  <si>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</si>
  <si>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</si>
  <si>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</si>
  <si>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</si>
  <si>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</si>
  <si>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</si>
  <si>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</si>
  <si>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</si>
  <si>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</si>
  <si>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</si>
  <si>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</si>
  <si>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</si>
  <si>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</si>
  <si>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</si>
  <si>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</si>
  <si>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</si>
  <si>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</si>
  <si>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</si>
  <si>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</si>
  <si>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</si>
  <si>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</si>
  <si>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</si>
  <si>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</si>
  <si>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</si>
  <si>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</si>
  <si>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</si>
  <si>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</si>
  <si>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</si>
  <si>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</si>
  <si>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</si>
  <si>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</si>
  <si>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</si>
  <si>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</si>
  <si>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</si>
  <si>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</si>
  <si>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</si>
  <si>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</si>
  <si>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</si>
  <si>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</si>
  <si>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</si>
  <si>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</si>
  <si>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</si>
  <si>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</si>
  <si>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</si>
  <si>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</si>
  <si>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</si>
  <si>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</si>
  <si>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</si>
  <si>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</si>
  <si>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</si>
  <si>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</si>
  <si>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</si>
  <si>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</si>
  <si>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</si>
  <si>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</si>
  <si>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</si>
  <si>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</si>
  <si>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</si>
  <si>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</si>
  <si>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</si>
  <si>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</si>
  <si>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</si>
  <si>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</si>
  <si>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</si>
  <si>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</si>
  <si>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</si>
  <si>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</si>
  <si>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</si>
  <si>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</si>
  <si>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</si>
  <si>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</si>
  <si>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</si>
  <si>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</si>
  <si>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</si>
  <si>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</si>
  <si>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</si>
  <si>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</si>
  <si>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</si>
  <si>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</si>
  <si>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</si>
  <si>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</si>
  <si>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</si>
  <si>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</si>
  <si>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</si>
  <si>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</si>
  <si>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</si>
  <si>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</si>
  <si>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</si>
  <si>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</si>
  <si>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</si>
  <si>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</si>
  <si>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</si>
  <si>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</si>
  <si>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</si>
  <si>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</si>
  <si>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</si>
  <si>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</si>
  <si>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</si>
  <si>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</si>
  <si>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</si>
  <si>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</si>
  <si>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</si>
  <si>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</si>
  <si>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</si>
  <si>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</si>
  <si>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</si>
  <si>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</si>
  <si>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</si>
  <si>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</si>
  <si>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</si>
  <si>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</si>
  <si>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</si>
  <si>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</si>
  <si>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</si>
  <si>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</si>
  <si>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</si>
  <si>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</si>
  <si>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</si>
  <si>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</si>
  <si>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</si>
  <si>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</si>
  <si>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</si>
  <si>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</si>
  <si>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</si>
  <si>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</si>
  <si>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</si>
  <si>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</si>
  <si>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</si>
  <si>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</si>
  <si>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</si>
  <si>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</si>
  <si>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</si>
  <si>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</si>
  <si>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</si>
  <si>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</si>
  <si>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</si>
  <si>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</si>
  <si>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</si>
  <si>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</si>
  <si>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</si>
  <si>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</si>
  <si>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</si>
  <si>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</si>
  <si>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</si>
  <si>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</si>
  <si>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</si>
  <si>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</si>
  <si>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</si>
  <si>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</si>
  <si>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</si>
  <si>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</si>
  <si>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</si>
  <si>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</si>
  <si>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</si>
  <si>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</si>
  <si>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</si>
  <si>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</si>
  <si>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</si>
  <si>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</si>
  <si>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</si>
  <si>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</si>
  <si>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</si>
  <si>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</si>
  <si>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</si>
  <si>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</si>
  <si>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</si>
  <si>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</si>
  <si>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</si>
  <si>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</si>
  <si>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</si>
  <si>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</si>
  <si>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</si>
  <si>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</si>
  <si>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</si>
  <si>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</si>
  <si>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</si>
  <si>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</si>
  <si>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</si>
  <si>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</si>
  <si>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</si>
  <si>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</si>
  <si>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</si>
  <si>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</si>
  <si>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</si>
  <si>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</si>
  <si>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</si>
  <si>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</si>
  <si>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</si>
  <si>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</si>
  <si>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</si>
  <si>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</si>
  <si>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</si>
  <si>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</si>
  <si>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</si>
  <si>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</si>
  <si>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</si>
  <si>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</si>
  <si>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</si>
  <si>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</si>
  <si>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</si>
  <si>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</si>
  <si>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</si>
  <si>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</si>
  <si>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</si>
  <si>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</si>
  <si>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</si>
  <si>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</si>
  <si>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</si>
  <si>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</si>
  <si>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</si>
  <si>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</si>
  <si>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</si>
  <si>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</si>
  <si>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</si>
  <si>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</si>
  <si>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</si>
  <si>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</si>
  <si>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</si>
  <si>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</si>
  <si>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</si>
  <si>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</si>
  <si>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</si>
  <si>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</si>
  <si>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</si>
  <si>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</si>
  <si>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</si>
  <si>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</si>
  <si>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</si>
  <si>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</si>
  <si>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</si>
  <si>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</si>
  <si>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</si>
  <si>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</si>
  <si>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</si>
  <si>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</si>
  <si>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</si>
  <si>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</si>
  <si>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</si>
  <si>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</si>
  <si>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</si>
  <si>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</si>
  <si>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</si>
  <si>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</si>
  <si>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</si>
  <si>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</si>
  <si>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</si>
  <si>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</si>
  <si>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</si>
  <si>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</si>
  <si>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</si>
  <si>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</si>
  <si>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</si>
  <si>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</si>
  <si>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</si>
  <si>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</si>
  <si>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</si>
  <si>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</si>
  <si>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</si>
  <si>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</si>
  <si>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</si>
  <si>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</si>
  <si>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</si>
  <si>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</si>
  <si>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</si>
  <si>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</si>
  <si>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</si>
  <si>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</si>
  <si>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</si>
  <si>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</si>
  <si>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</si>
  <si>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</si>
  <si>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</si>
  <si>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</si>
  <si>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</si>
  <si>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</si>
  <si>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</si>
  <si>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</si>
  <si>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</si>
  <si>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</si>
  <si>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</si>
  <si>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</si>
  <si>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</si>
  <si>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</si>
  <si>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</si>
  <si>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</si>
  <si>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</si>
  <si>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</si>
  <si>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</si>
  <si>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</si>
  <si>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</si>
  <si>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</si>
  <si>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</si>
  <si>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</si>
  <si>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</si>
  <si>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</si>
  <si>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</si>
  <si>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</si>
  <si>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</si>
  <si>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</si>
  <si>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</si>
  <si>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</si>
  <si>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</si>
  <si>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</si>
  <si>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</si>
  <si>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</si>
  <si>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</si>
  <si>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</si>
  <si>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</si>
  <si>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</si>
  <si>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</si>
  <si>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</si>
  <si>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</si>
  <si>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</si>
  <si>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</si>
  <si>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</si>
  <si>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</si>
  <si>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</si>
  <si>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</si>
  <si>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</si>
  <si>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</si>
  <si>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</si>
  <si>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</si>
  <si>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</si>
  <si>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</si>
  <si>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</si>
  <si>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</si>
  <si>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</si>
  <si>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</si>
  <si>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</si>
  <si>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</si>
  <si>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</si>
  <si>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</si>
  <si>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</si>
  <si>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</si>
  <si>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</si>
  <si>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</si>
  <si>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</si>
  <si>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</si>
  <si>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</si>
  <si>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</si>
  <si>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</si>
  <si>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</si>
  <si>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</si>
  <si>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</si>
  <si>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</si>
  <si>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</si>
  <si>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</si>
  <si>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</si>
  <si>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</si>
  <si>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</si>
  <si>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</si>
  <si>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</si>
  <si>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</si>
  <si>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</si>
  <si>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</si>
  <si>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</si>
  <si>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</si>
  <si>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</si>
  <si>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</si>
  <si>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</si>
  <si>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</si>
  <si>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</si>
  <si>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</si>
  <si>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</si>
  <si>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</si>
  <si>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</si>
  <si>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</si>
  <si>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</si>
  <si>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</si>
  <si>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</si>
  <si>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</si>
  <si>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</si>
  <si>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</si>
  <si>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</si>
  <si>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</si>
  <si>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</si>
  <si>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</si>
  <si>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</si>
  <si>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</si>
  <si>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</si>
  <si>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</si>
  <si>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</si>
  <si>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</si>
  <si>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</si>
  <si>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</si>
  <si>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</si>
  <si>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</si>
  <si>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</si>
  <si>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</si>
  <si>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</si>
  <si>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</si>
  <si>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</si>
  <si>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</si>
  <si>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</si>
  <si>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</si>
  <si>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</si>
  <si>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</si>
  <si>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</si>
  <si>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</si>
  <si>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</si>
  <si>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</si>
  <si>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</si>
  <si>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</si>
  <si>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</si>
  <si>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</si>
  <si>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</si>
  <si>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</si>
  <si>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</si>
  <si>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</si>
  <si>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</si>
  <si>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</si>
  <si>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</si>
  <si>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</si>
  <si>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</si>
  <si>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</si>
  <si>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</si>
  <si>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</si>
  <si>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</si>
  <si>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</si>
  <si>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</si>
  <si>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</si>
  <si>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</si>
  <si>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</si>
  <si>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</si>
  <si>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</si>
  <si>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</si>
  <si>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</si>
  <si>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</si>
  <si>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</si>
  <si>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</si>
  <si>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</si>
  <si>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</si>
  <si>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</si>
  <si>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</si>
  <si>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</si>
  <si>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</si>
  <si>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</si>
  <si>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</si>
  <si>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</si>
  <si>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</si>
  <si>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</si>
  <si>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</si>
  <si>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</si>
  <si>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</si>
  <si>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</si>
  <si>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</si>
  <si>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</si>
  <si>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</si>
  <si>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</si>
  <si>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</si>
  <si>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</si>
  <si>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</si>
  <si>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</si>
  <si>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</si>
  <si>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</si>
  <si>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</si>
  <si>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</si>
  <si>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</si>
  <si>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</si>
  <si>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</si>
  <si>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</si>
  <si>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</si>
  <si>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</si>
  <si>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</si>
  <si>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</si>
  <si>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</si>
  <si>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</si>
  <si>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</si>
  <si>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</si>
  <si>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</si>
  <si>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</si>
  <si>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</si>
  <si>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</si>
  <si>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</si>
  <si>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</si>
  <si>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</si>
  <si>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</si>
  <si>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</si>
  <si>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</si>
  <si>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</si>
  <si>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</si>
  <si>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</si>
  <si>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</si>
  <si>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</si>
  <si>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</si>
  <si>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</si>
  <si>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</si>
  <si>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</si>
  <si>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</si>
  <si>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</si>
  <si>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</si>
  <si>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</si>
  <si>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</si>
  <si>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</si>
  <si>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</si>
  <si>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</si>
  <si>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</si>
  <si>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</si>
  <si>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</si>
  <si>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</si>
  <si>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</si>
  <si>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</si>
  <si>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</si>
  <si>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</si>
  <si>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</si>
  <si>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</si>
  <si>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</si>
  <si>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</si>
  <si>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</si>
  <si>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</si>
  <si>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</si>
  <si>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</si>
  <si>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</si>
  <si>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</si>
  <si>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</si>
  <si>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</si>
  <si>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</si>
  <si>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</si>
  <si>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</si>
  <si>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</si>
  <si>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</si>
  <si>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</si>
  <si>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</si>
  <si>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</si>
  <si>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</si>
  <si>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</si>
  <si>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</si>
  <si>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</si>
  <si>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</si>
  <si>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</si>
  <si>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</si>
  <si>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</si>
  <si>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</si>
  <si>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</si>
  <si>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</si>
  <si>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</si>
  <si>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</si>
  <si>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</si>
  <si>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</si>
  <si>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</si>
  <si>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</si>
  <si>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</si>
  <si>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</si>
  <si>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</si>
  <si>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</si>
  <si>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</si>
  <si>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</si>
  <si>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</si>
  <si>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</si>
  <si>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</si>
  <si>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</si>
  <si>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</si>
  <si>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</si>
  <si>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</si>
  <si>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</si>
  <si>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</si>
  <si>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</si>
  <si>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</si>
  <si>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</si>
  <si>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</si>
  <si>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</si>
  <si>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</si>
  <si>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</si>
  <si>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</si>
  <si>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</si>
  <si>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</si>
  <si>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</si>
  <si>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</si>
  <si>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</si>
  <si>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</si>
  <si>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</si>
  <si>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</si>
  <si>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</si>
  <si>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</si>
  <si>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</si>
  <si>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</si>
  <si>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</si>
  <si>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</si>
  <si>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</si>
  <si>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</si>
  <si>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</si>
  <si>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</si>
  <si>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</si>
  <si>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</si>
  <si>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</si>
  <si>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</si>
  <si>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</si>
  <si>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</si>
  <si>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</si>
  <si>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</si>
  <si>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</si>
  <si>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</si>
  <si>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</si>
  <si>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</si>
  <si>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</si>
  <si>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</si>
  <si>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</si>
  <si>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</si>
  <si>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</si>
  <si>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</si>
  <si>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</si>
  <si>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</si>
  <si>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</si>
  <si>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</si>
  <si>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</si>
  <si>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</si>
  <si>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</si>
  <si>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</si>
  <si>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</si>
  <si>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</si>
  <si>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</si>
  <si>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</si>
  <si>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</si>
  <si>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</si>
  <si>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</si>
  <si>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</si>
  <si>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</si>
  <si>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</si>
  <si>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</si>
  <si>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</si>
  <si>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</si>
  <si>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</si>
  <si>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</si>
  <si>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</si>
  <si>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</si>
  <si>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</si>
  <si>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</si>
  <si>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</si>
  <si>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</si>
  <si>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</si>
  <si>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</si>
  <si>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</si>
  <si>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</si>
  <si>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</si>
  <si>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</si>
  <si>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</si>
  <si>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</si>
  <si>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</si>
  <si>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</si>
  <si>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</si>
  <si>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</si>
  <si>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</si>
  <si>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</si>
  <si>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</si>
  <si>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</si>
  <si>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</si>
  <si>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</si>
  <si>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</si>
  <si>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</si>
  <si>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</si>
  <si>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</si>
  <si>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</si>
  <si>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</si>
  <si>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</si>
  <si>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</si>
  <si>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</si>
  <si>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</si>
  <si>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</si>
  <si>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</si>
  <si>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</si>
  <si>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</si>
  <si>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</si>
  <si>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</si>
  <si>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</si>
  <si>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</si>
  <si>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</si>
  <si>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</si>
  <si>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</si>
  <si>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</si>
  <si>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</si>
  <si>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</si>
  <si>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</si>
  <si>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</si>
  <si>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</si>
  <si>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</si>
  <si>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</si>
  <si>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</si>
  <si>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</si>
  <si>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</si>
  <si>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</si>
  <si>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</si>
  <si>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</si>
  <si>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</si>
  <si>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</si>
  <si>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</si>
  <si>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</si>
  <si>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</si>
  <si>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</si>
  <si>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</si>
  <si>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</si>
  <si>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</si>
  <si>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</si>
  <si>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</si>
  <si>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</si>
  <si>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</si>
  <si>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</si>
  <si>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</si>
  <si>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</si>
  <si>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</si>
  <si>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</si>
  <si>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</si>
  <si>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</si>
  <si>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</si>
  <si>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</si>
  <si>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</si>
  <si>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</si>
  <si>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</si>
  <si>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</si>
  <si>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</si>
  <si>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</si>
  <si>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</si>
  <si>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</si>
  <si>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</si>
  <si>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</si>
  <si>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</si>
  <si>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</si>
  <si>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</si>
  <si>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</si>
  <si>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</si>
  <si>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</si>
  <si>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</si>
  <si>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</si>
  <si>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</si>
  <si>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</si>
  <si>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</si>
  <si>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</si>
  <si>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</si>
  <si>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</si>
  <si>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</si>
  <si>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</si>
  <si>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</si>
  <si>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</si>
  <si>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</si>
  <si>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</si>
  <si>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</si>
  <si>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</si>
  <si>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</si>
  <si>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</si>
  <si>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</si>
  <si>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</si>
  <si>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</si>
  <si>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</si>
  <si>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</si>
  <si>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</si>
  <si>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</si>
  <si>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</si>
  <si>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</si>
  <si>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</si>
  <si>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</si>
  <si>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</si>
  <si>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</si>
  <si>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</si>
  <si>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</si>
  <si>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</si>
  <si>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</si>
  <si>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</si>
  <si>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</si>
  <si>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</si>
  <si>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</si>
  <si>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</si>
  <si>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</si>
  <si>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</si>
  <si>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</si>
  <si>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</si>
  <si>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</si>
  <si>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</si>
  <si>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</si>
  <si>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</si>
  <si>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</si>
  <si>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</si>
  <si>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</si>
  <si>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</si>
  <si>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</si>
  <si>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</si>
  <si>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</si>
  <si>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</si>
  <si>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</si>
  <si>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</si>
  <si>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</si>
  <si>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</si>
  <si>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</si>
  <si>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</si>
  <si>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</si>
  <si>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</si>
  <si>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</si>
  <si>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</si>
  <si>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</si>
  <si>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</si>
  <si>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</si>
  <si>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</si>
  <si>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</si>
  <si>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</si>
  <si>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</si>
  <si>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</si>
  <si>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</si>
  <si>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</si>
  <si>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</si>
  <si>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</si>
  <si>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</si>
  <si>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</si>
  <si>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</si>
  <si>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</si>
  <si>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</si>
  <si>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</si>
  <si>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</si>
  <si>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</si>
  <si>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</si>
  <si>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</si>
  <si>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</si>
  <si>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</si>
  <si>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</si>
  <si>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</si>
  <si>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</si>
  <si>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</si>
  <si>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</si>
  <si>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</si>
  <si>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</si>
  <si>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</si>
  <si>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</si>
  <si>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</si>
  <si>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</si>
  <si>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</si>
  <si>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</si>
  <si>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</si>
  <si>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</si>
  <si>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</si>
  <si>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</si>
  <si>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</si>
  <si>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</si>
  <si>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</si>
  <si>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</si>
  <si>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</si>
  <si>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</si>
  <si>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</si>
  <si>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</si>
  <si>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</si>
  <si>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</si>
  <si>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</si>
  <si>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</si>
  <si>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</si>
  <si>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</si>
  <si>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</si>
  <si>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</si>
  <si>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</si>
  <si>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</si>
  <si>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</si>
  <si>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</si>
  <si>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</si>
  <si>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</si>
  <si>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</si>
  <si>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</si>
  <si>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</si>
  <si>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</si>
  <si>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</si>
  <si>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</si>
  <si>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</si>
  <si>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</si>
  <si>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</si>
  <si>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</si>
  <si>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</si>
  <si>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</si>
  <si>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</si>
  <si>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</si>
  <si>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</si>
  <si>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</si>
  <si>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</si>
  <si>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</si>
  <si>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</si>
  <si>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</si>
  <si>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</si>
  <si>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</si>
  <si>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</si>
  <si>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</si>
  <si>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</si>
  <si>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</si>
  <si>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</si>
  <si>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</si>
  <si>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</si>
  <si>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</si>
  <si>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</si>
  <si>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</si>
  <si>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</si>
  <si>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</si>
  <si>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</si>
  <si>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</si>
  <si>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</si>
  <si>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</si>
  <si>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</si>
  <si>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</si>
  <si>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</si>
  <si>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</si>
  <si>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</si>
  <si>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</si>
  <si>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</si>
  <si>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</si>
  <si>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</si>
  <si>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</si>
  <si>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</si>
  <si>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</si>
  <si>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</si>
  <si>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</si>
  <si>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</si>
  <si>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</si>
  <si>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</si>
  <si>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</si>
  <si>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</si>
  <si>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</si>
  <si>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</si>
  <si>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</si>
  <si>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</si>
  <si>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</si>
  <si>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</si>
  <si>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</si>
  <si>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</si>
  <si>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</si>
  <si>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</si>
  <si>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</si>
  <si>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</si>
  <si>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</si>
  <si>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</si>
  <si>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</si>
  <si>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</si>
  <si>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</si>
  <si>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</si>
  <si>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</si>
  <si>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</si>
  <si>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</si>
  <si>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</si>
  <si>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</si>
  <si>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</si>
  <si>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</si>
  <si>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</si>
  <si>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</si>
  <si>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</si>
  <si>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</si>
  <si>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</si>
  <si>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</si>
  <si>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</si>
  <si>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</si>
  <si>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</si>
  <si>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</si>
  <si>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</si>
  <si>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</si>
  <si>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</si>
  <si>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</si>
  <si>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</si>
  <si>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</si>
  <si>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</si>
  <si>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</si>
  <si>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</si>
  <si>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</si>
  <si>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</si>
  <si>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</si>
  <si>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</si>
  <si>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</si>
  <si>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</si>
  <si>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</si>
  <si>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</si>
  <si>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</si>
  <si>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</si>
  <si>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</si>
  <si>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</si>
  <si>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</si>
  <si>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</si>
  <si>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</si>
  <si>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</si>
  <si>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</si>
  <si>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</si>
  <si>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</si>
  <si>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</si>
  <si>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</si>
  <si>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</si>
  <si>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</si>
  <si>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</si>
  <si>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</si>
  <si>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</si>
  <si>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</si>
  <si>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</si>
  <si>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</si>
  <si>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</si>
  <si>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</si>
  <si>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</si>
  <si>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</si>
  <si>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</si>
  <si>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</si>
  <si>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</si>
  <si>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</si>
  <si>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</si>
  <si>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</si>
  <si>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</si>
  <si>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</si>
  <si>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</si>
  <si>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</si>
  <si>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</si>
  <si>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</si>
  <si>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</si>
  <si>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</si>
  <si>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</si>
  <si>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</si>
  <si>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</si>
  <si>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</si>
  <si>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</si>
  <si>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</si>
  <si>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</si>
  <si>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</si>
  <si>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</si>
  <si>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</si>
  <si>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</si>
  <si>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</si>
  <si>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</si>
  <si>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</si>
  <si>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</si>
  <si>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</si>
  <si>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</si>
  <si>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</si>
  <si>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</si>
  <si>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</si>
  <si>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</si>
  <si>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</si>
  <si>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</si>
  <si>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</si>
  <si>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</si>
  <si>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</si>
  <si>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</si>
  <si>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</si>
  <si>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</si>
  <si>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</si>
  <si>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</si>
  <si>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</si>
  <si>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</si>
  <si>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</si>
  <si>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</si>
  <si>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</si>
  <si>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</si>
  <si>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</si>
  <si>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</si>
  <si>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</si>
  <si>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</si>
  <si>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</si>
  <si>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</si>
  <si>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</si>
  <si>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</si>
  <si>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</si>
  <si>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</si>
  <si>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</si>
  <si>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</si>
  <si>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</si>
  <si>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</si>
  <si>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</si>
  <si>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</si>
  <si>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</si>
  <si>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</si>
  <si>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</si>
  <si>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</si>
  <si>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</si>
  <si>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</si>
  <si>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</si>
  <si>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</si>
  <si>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</si>
  <si>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</si>
  <si>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</si>
  <si>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</si>
  <si>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</si>
  <si>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</si>
  <si>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</si>
  <si>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</si>
  <si>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</si>
  <si>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</si>
  <si>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</si>
  <si>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</si>
  <si>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</si>
  <si>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</si>
  <si>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</si>
  <si>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</si>
  <si>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</si>
  <si>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</si>
  <si>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</si>
  <si>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</si>
  <si>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</si>
  <si>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</si>
  <si>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</si>
  <si>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</si>
  <si>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</si>
  <si>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</si>
  <si>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</si>
  <si>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</si>
  <si>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</si>
  <si>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</si>
  <si>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</si>
  <si>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</si>
  <si>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</si>
  <si>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</si>
  <si>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</si>
  <si>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</si>
  <si>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</si>
  <si>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</si>
  <si>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</si>
  <si>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</si>
  <si>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</si>
  <si>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</si>
  <si>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</si>
  <si>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</si>
  <si>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</si>
  <si>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</si>
  <si>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</si>
  <si>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</si>
  <si>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</si>
  <si>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</si>
  <si>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</si>
  <si>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</si>
  <si>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</si>
  <si>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</si>
  <si>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</si>
  <si>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</si>
  <si>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</si>
  <si>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</si>
  <si>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</si>
  <si>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</si>
  <si>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</si>
  <si>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</si>
  <si>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</si>
  <si>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</si>
  <si>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</si>
  <si>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</si>
  <si>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</si>
  <si>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</si>
  <si>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</si>
  <si>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</si>
  <si>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</si>
  <si>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</si>
  <si>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</si>
  <si>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</si>
  <si>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</si>
  <si>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</si>
  <si>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</si>
  <si>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</si>
  <si>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</si>
  <si>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</si>
  <si>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</si>
  <si>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</si>
  <si>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</si>
  <si>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</si>
  <si>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</si>
  <si>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</si>
  <si>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</si>
  <si>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</si>
  <si>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</si>
  <si>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</si>
  <si>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</si>
  <si>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</si>
  <si>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</si>
  <si>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</si>
  <si>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</si>
  <si>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</si>
  <si>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</si>
  <si>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</si>
  <si>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</si>
  <si>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</si>
  <si>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</si>
  <si>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</si>
  <si>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</si>
  <si>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</si>
  <si>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</si>
  <si>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</si>
  <si>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</si>
  <si>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</si>
  <si>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</si>
  <si>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</si>
  <si>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</si>
  <si>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</si>
  <si>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</si>
  <si>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</si>
  <si>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</si>
  <si>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</si>
  <si>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</si>
  <si>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</si>
  <si>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</si>
  <si>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</si>
  <si>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</si>
  <si>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</si>
  <si>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</si>
  <si>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</si>
  <si>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</si>
  <si>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</si>
  <si>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</si>
  <si>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</si>
  <si>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</si>
  <si>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</si>
  <si>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</si>
  <si>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</si>
  <si>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</si>
  <si>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</si>
  <si>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</si>
  <si>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</si>
  <si>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</si>
  <si>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</si>
  <si>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</si>
  <si>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</si>
  <si>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</si>
  <si>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</si>
  <si>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</si>
  <si>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</si>
  <si>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</si>
  <si>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</si>
  <si>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</si>
  <si>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</si>
  <si>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</si>
  <si>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</si>
  <si>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</si>
  <si>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</si>
  <si>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</si>
  <si>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</si>
  <si>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</si>
  <si>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</si>
  <si>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</si>
  <si>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</si>
  <si>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</si>
  <si>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</si>
  <si>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</si>
  <si>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</si>
  <si>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</si>
  <si>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</si>
  <si>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</si>
  <si>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</si>
  <si>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</si>
  <si>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</si>
  <si>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</si>
  <si>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</si>
  <si>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</si>
  <si>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</si>
  <si>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</si>
  <si>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</si>
  <si>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</si>
  <si>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</si>
  <si>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</si>
  <si>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</si>
  <si>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</si>
  <si>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</si>
  <si>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</si>
  <si>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</si>
  <si>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</si>
  <si>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</si>
  <si>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</si>
  <si>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</si>
  <si>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</si>
  <si>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</si>
  <si>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</si>
  <si>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</si>
  <si>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</si>
  <si>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</si>
  <si>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</si>
  <si>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</si>
  <si>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</si>
  <si>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</si>
  <si>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</si>
  <si>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</si>
  <si>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</si>
  <si>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</si>
  <si>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</si>
  <si>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</si>
  <si>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</si>
  <si>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</si>
  <si>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</si>
  <si>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</si>
  <si>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</si>
  <si>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</si>
  <si>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</si>
  <si>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</si>
  <si>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</si>
  <si>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</si>
  <si>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</si>
  <si>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</si>
  <si>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</si>
  <si>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</si>
  <si>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</si>
  <si>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</si>
  <si>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</si>
  <si>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</si>
  <si>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</si>
  <si>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</si>
  <si>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</si>
  <si>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</si>
  <si>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</si>
  <si>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</si>
  <si>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</si>
  <si>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</si>
  <si>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</si>
  <si>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</si>
  <si>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</si>
  <si>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</si>
  <si>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</si>
  <si>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</si>
  <si>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</si>
  <si>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</si>
  <si>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</si>
  <si>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</si>
  <si>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</si>
  <si>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</si>
  <si>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</si>
  <si>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</si>
  <si>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</si>
  <si>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</si>
  <si>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</si>
  <si>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</si>
  <si>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</si>
  <si>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</si>
  <si>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</si>
  <si>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</si>
  <si>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</si>
  <si>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</si>
  <si>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</si>
  <si>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</si>
  <si>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</si>
  <si>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</si>
  <si>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</si>
  <si>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</si>
  <si>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</si>
  <si>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</si>
  <si>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</si>
  <si>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</si>
  <si>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</si>
  <si>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</si>
  <si>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</si>
  <si>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</si>
  <si>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</si>
  <si>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</si>
  <si>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</si>
  <si>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</si>
  <si>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</si>
  <si>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</si>
  <si>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</si>
  <si>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</si>
  <si>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</si>
  <si>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</si>
  <si>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</si>
  <si>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</si>
  <si>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</si>
  <si>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</si>
  <si>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</si>
  <si>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</si>
  <si>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</si>
  <si>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</si>
  <si>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</si>
  <si>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</si>
  <si>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</si>
  <si>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</si>
  <si>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</si>
  <si>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</si>
  <si>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</si>
  <si>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</si>
  <si>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</si>
  <si>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</si>
  <si>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</si>
  <si>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</si>
  <si>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</si>
  <si>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</si>
  <si>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</si>
  <si>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</si>
  <si>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</si>
  <si>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</si>
  <si>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</si>
  <si>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</si>
  <si>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</si>
  <si>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</si>
  <si>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</si>
  <si>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</si>
  <si>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</si>
  <si>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</si>
  <si>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</si>
  <si>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</si>
  <si>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</si>
  <si>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</si>
  <si>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</si>
  <si>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</si>
  <si>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</si>
  <si>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</si>
  <si>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</si>
  <si>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</si>
  <si>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</si>
  <si>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</si>
  <si>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</si>
  <si>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</si>
  <si>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</si>
  <si>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</si>
  <si>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</si>
  <si>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</si>
  <si>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</si>
  <si>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</si>
  <si>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</si>
  <si>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</si>
  <si>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</si>
  <si>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</si>
  <si>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</si>
  <si>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</si>
  <si>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</si>
  <si>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</si>
  <si>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</si>
  <si>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</si>
  <si>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</si>
  <si>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</si>
  <si>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</si>
  <si>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</si>
  <si>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</si>
  <si>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</si>
  <si>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</si>
  <si>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</si>
  <si>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</si>
  <si>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</si>
  <si>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</si>
  <si>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</si>
  <si>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</si>
  <si>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</si>
  <si>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</si>
  <si>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</si>
  <si>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</si>
  <si>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</si>
  <si>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</si>
  <si>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</si>
  <si>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</si>
  <si>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</si>
  <si>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</si>
  <si>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</si>
  <si>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</si>
  <si>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</si>
  <si>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</si>
  <si>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</si>
  <si>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</si>
  <si>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</si>
  <si>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</si>
  <si>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</si>
  <si>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</si>
  <si>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</si>
  <si>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</si>
  <si>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</si>
  <si>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</si>
  <si>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</si>
  <si>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</si>
  <si>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</si>
  <si>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</si>
  <si>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</si>
  <si>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</si>
  <si>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</si>
  <si>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</si>
  <si>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</si>
  <si>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</si>
  <si>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</si>
  <si>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</si>
  <si>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</si>
  <si>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</si>
  <si>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</si>
  <si>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</si>
  <si>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</si>
  <si>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</si>
  <si>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</si>
  <si>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</si>
  <si>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</si>
  <si>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</si>
  <si>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</si>
  <si>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</si>
  <si>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</si>
  <si>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</si>
  <si>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</si>
  <si>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</si>
  <si>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</si>
  <si>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</si>
  <si>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</si>
  <si>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</si>
  <si>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</si>
  <si>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</si>
  <si>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</si>
  <si>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</si>
  <si>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</si>
  <si>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</si>
  <si>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</si>
  <si>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</si>
  <si>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</si>
  <si>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</si>
  <si>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</si>
  <si>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</si>
  <si>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</si>
  <si>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</si>
  <si>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</si>
  <si>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</si>
  <si>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</si>
  <si>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</si>
  <si>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</si>
  <si>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</si>
  <si>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</si>
  <si>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</si>
  <si>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</si>
  <si>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</si>
  <si>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</si>
  <si>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</si>
  <si>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</si>
  <si>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</si>
  <si>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</si>
  <si>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</si>
  <si>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</si>
  <si>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</si>
  <si>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</si>
  <si>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</si>
  <si>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</si>
  <si>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</si>
  <si>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</si>
  <si>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</si>
  <si>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</si>
  <si>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</si>
  <si>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</si>
  <si>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</si>
  <si>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</si>
  <si>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</si>
  <si>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</si>
  <si>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</si>
  <si>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</si>
  <si>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</si>
  <si>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</si>
  <si>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</si>
  <si>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</si>
  <si>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</si>
  <si>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</si>
  <si>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</si>
  <si>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</si>
  <si>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</si>
  <si>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</si>
  <si>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</si>
  <si>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</si>
  <si>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</si>
  <si>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</si>
  <si>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</si>
  <si>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</si>
  <si>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</si>
  <si>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</si>
  <si>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</si>
  <si>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</si>
  <si>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</si>
  <si>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</si>
  <si>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</si>
  <si>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</si>
  <si>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</si>
  <si>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</si>
  <si>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</si>
  <si>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</si>
  <si>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</si>
  <si>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</si>
  <si>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</si>
  <si>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</si>
  <si>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</si>
  <si>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</si>
  <si>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</si>
  <si>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</si>
  <si>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</si>
  <si>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</si>
  <si>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</si>
  <si>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</si>
  <si>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</si>
  <si>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</si>
  <si>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</si>
  <si>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</si>
  <si>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</si>
  <si>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</si>
  <si>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</si>
  <si>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</si>
  <si>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</si>
  <si>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</si>
  <si>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</si>
  <si>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</si>
  <si>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</si>
  <si>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</si>
  <si>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</si>
  <si>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</si>
  <si>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</si>
  <si>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</si>
  <si>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</si>
  <si>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</si>
  <si>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</si>
  <si>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</si>
  <si>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</si>
  <si>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</si>
  <si>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</si>
  <si>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</si>
  <si>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</si>
  <si>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</si>
  <si>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</si>
  <si>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</si>
  <si>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</si>
  <si>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</si>
  <si>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</si>
  <si>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</si>
  <si>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</si>
  <si>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</si>
  <si>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</si>
  <si>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</si>
  <si>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</si>
  <si>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</si>
  <si>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</si>
  <si>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</si>
  <si>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</si>
  <si>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</si>
  <si>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</si>
  <si>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</si>
  <si>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</si>
  <si>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</si>
  <si>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</si>
  <si>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</si>
  <si>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</si>
  <si>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</si>
  <si>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</si>
  <si>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</si>
  <si>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</si>
  <si>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</si>
  <si>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</si>
  <si>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</si>
  <si>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</si>
  <si>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</si>
  <si>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</si>
  <si>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</si>
  <si>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</si>
  <si>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</si>
  <si>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</si>
  <si>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</si>
  <si>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</si>
  <si>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</si>
  <si>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</si>
  <si>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</si>
  <si>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</si>
  <si>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</si>
  <si>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</si>
  <si>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</si>
  <si>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</si>
  <si>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</si>
  <si>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</si>
  <si>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</si>
  <si>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</si>
  <si>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</si>
  <si>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</si>
  <si>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</si>
  <si>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</si>
  <si>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</si>
  <si>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</si>
  <si>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</si>
  <si>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</si>
  <si>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</si>
  <si>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</si>
  <si>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</si>
  <si>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</si>
  <si>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</si>
  <si>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</si>
  <si>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</si>
  <si>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</si>
  <si>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</si>
  <si>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</si>
  <si>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</si>
  <si>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</si>
  <si>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</si>
  <si>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</si>
  <si>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</si>
  <si>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</si>
  <si>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</si>
  <si>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</si>
  <si>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</si>
  <si>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</si>
  <si>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</si>
  <si>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</si>
  <si>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</si>
  <si>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</si>
  <si>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</si>
  <si>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</si>
  <si>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</si>
  <si>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</si>
  <si>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</si>
  <si>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</si>
  <si>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</si>
  <si>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</si>
  <si>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</si>
  <si>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</si>
  <si>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</si>
  <si>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</si>
  <si>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</si>
  <si>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</si>
  <si>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</si>
  <si>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</si>
  <si>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</si>
  <si>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</si>
  <si>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</si>
  <si>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</si>
  <si>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</si>
  <si>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</si>
  <si>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</si>
  <si>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</si>
  <si>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</si>
  <si>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</si>
  <si>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</si>
  <si>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</si>
  <si>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</si>
  <si>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</si>
  <si>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</si>
  <si>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</si>
  <si>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</si>
  <si>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</si>
  <si>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</si>
  <si>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</si>
  <si>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</si>
  <si>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</si>
  <si>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</si>
  <si>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</si>
  <si>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</si>
  <si>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</si>
  <si>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</si>
  <si>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</si>
  <si>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</si>
  <si>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</si>
  <si>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</si>
  <si>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</si>
  <si>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</si>
  <si>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</si>
  <si>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</si>
  <si>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</si>
  <si>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</si>
  <si>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</si>
  <si>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</si>
  <si>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</si>
  <si>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</si>
  <si>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</si>
  <si>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</si>
  <si>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</si>
  <si>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</si>
  <si>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</si>
  <si>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</si>
  <si>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</si>
  <si>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</si>
  <si>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</si>
  <si>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</si>
  <si>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</si>
  <si>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</si>
  <si>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</si>
  <si>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</si>
  <si>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</si>
  <si>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</si>
  <si>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</si>
  <si>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</si>
  <si>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</si>
  <si>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</si>
  <si>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</si>
  <si>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</si>
  <si>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</si>
  <si>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</si>
  <si>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</si>
  <si>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</si>
  <si>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</si>
  <si>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</si>
  <si>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</si>
  <si>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</si>
  <si>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</si>
  <si>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</si>
  <si>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</si>
  <si>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</si>
  <si>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</si>
  <si>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</si>
  <si>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</si>
  <si>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</si>
  <si>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</si>
  <si>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</si>
  <si>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</si>
  <si>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</si>
  <si>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</si>
  <si>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</si>
  <si>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</si>
  <si>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</si>
  <si>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</si>
  <si>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</si>
  <si>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</si>
  <si>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</si>
  <si>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</si>
  <si>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</si>
  <si>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</si>
  <si>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</si>
  <si>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</si>
  <si>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</si>
  <si>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</si>
  <si>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</si>
  <si>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</si>
  <si>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</si>
  <si>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</si>
  <si>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</si>
  <si>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</si>
  <si>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</si>
  <si>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</si>
  <si>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</si>
  <si>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</si>
  <si>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</si>
  <si>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</si>
  <si>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</si>
  <si>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</si>
  <si>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</si>
  <si>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</si>
  <si>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</si>
  <si>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</si>
  <si>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</si>
  <si>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</si>
  <si>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</si>
  <si>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</si>
  <si>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</si>
  <si>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</si>
  <si>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</si>
  <si>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</si>
  <si>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</si>
  <si>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</si>
  <si>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</si>
  <si>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</si>
  <si>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</si>
  <si>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</si>
  <si>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</si>
  <si>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</si>
  <si>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</si>
  <si>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</si>
  <si>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</si>
  <si>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</si>
  <si>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</si>
  <si>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</si>
  <si>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</si>
  <si>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</si>
  <si>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</si>
  <si>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</si>
  <si>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</si>
  <si>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</si>
  <si>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</si>
  <si>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</si>
  <si>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</si>
  <si>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</si>
  <si>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</si>
  <si>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</si>
  <si>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</si>
  <si>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</si>
  <si>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</si>
  <si>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</si>
  <si>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</si>
  <si>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</si>
  <si>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</si>
  <si>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</si>
  <si>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</si>
  <si>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</si>
  <si>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</si>
  <si>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</si>
  <si>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</si>
  <si>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</si>
  <si>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</si>
  <si>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</si>
  <si>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</si>
  <si>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</si>
  <si>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</si>
  <si>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</si>
  <si>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</si>
  <si>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</si>
  <si>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</si>
  <si>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</si>
  <si>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</si>
  <si>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</si>
  <si>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</si>
  <si>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</si>
  <si>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</si>
  <si>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</si>
  <si>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</si>
  <si>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</si>
  <si>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</si>
  <si>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</si>
  <si>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</si>
  <si>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</si>
  <si>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</si>
  <si>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</si>
  <si>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</si>
  <si>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</si>
  <si>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</si>
  <si>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</si>
  <si>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</si>
  <si>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</si>
  <si>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</si>
  <si>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</si>
  <si>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</si>
  <si>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</si>
  <si>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</si>
  <si>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</si>
  <si>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</si>
  <si>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</si>
  <si>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</si>
  <si>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</si>
  <si>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</si>
  <si>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</si>
  <si>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</si>
  <si>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</si>
  <si>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</si>
  <si>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</si>
  <si>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</si>
  <si>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</si>
  <si>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</si>
  <si>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</si>
  <si>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</si>
  <si>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</si>
  <si>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</si>
  <si>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</si>
  <si>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</si>
  <si>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</si>
  <si>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</si>
  <si>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</si>
  <si>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</si>
  <si>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</si>
  <si>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</si>
  <si>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</si>
  <si>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</si>
  <si>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</si>
  <si>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</si>
  <si>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</si>
  <si>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</si>
  <si>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</si>
  <si>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</si>
  <si>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</si>
  <si>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</si>
  <si>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</si>
  <si>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</si>
  <si>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</si>
  <si>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</si>
  <si>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</si>
  <si>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</si>
  <si>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</si>
  <si>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</si>
  <si>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</si>
  <si>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</si>
  <si>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</si>
  <si>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</si>
  <si>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</si>
  <si>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</si>
  <si>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</si>
  <si>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</si>
  <si>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</si>
  <si>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</si>
  <si>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</si>
  <si>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</si>
  <si>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</si>
  <si>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</si>
  <si>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</si>
  <si>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</si>
  <si>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</si>
  <si>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</si>
  <si>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</si>
  <si>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</si>
  <si>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</si>
  <si>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</si>
  <si>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</si>
  <si>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</si>
  <si>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</si>
  <si>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</si>
  <si>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</si>
  <si>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</si>
  <si>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</si>
  <si>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</si>
  <si>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</si>
  <si>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</si>
  <si>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</si>
  <si>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</si>
  <si>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</si>
  <si>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</si>
  <si>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</si>
  <si>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</si>
  <si>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</si>
  <si>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</si>
  <si>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</si>
  <si>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</si>
  <si>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</si>
  <si>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</si>
  <si>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</si>
  <si>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</si>
  <si>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</si>
  <si>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</si>
  <si>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</si>
  <si>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</si>
  <si>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</si>
  <si>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</si>
  <si>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</si>
  <si>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</si>
  <si>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</si>
  <si>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</si>
  <si>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</si>
  <si>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</si>
  <si>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</si>
  <si>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</si>
  <si>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</si>
  <si>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</si>
  <si>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</si>
  <si>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</si>
  <si>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</si>
  <si>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</si>
  <si>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</si>
  <si>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</si>
  <si>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</si>
  <si>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</si>
  <si>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</si>
  <si>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</si>
  <si>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</si>
  <si>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</si>
  <si>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</si>
  <si>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</si>
  <si>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</si>
  <si>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</si>
  <si>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</si>
  <si>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</si>
  <si>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</si>
  <si>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</si>
  <si>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</si>
  <si>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</si>
  <si>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</si>
  <si>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</si>
  <si>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</si>
  <si>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</si>
  <si>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</si>
  <si>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</si>
  <si>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</si>
  <si>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</si>
  <si>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</si>
  <si>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</si>
  <si>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</si>
  <si>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</si>
  <si>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</si>
  <si>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</si>
  <si>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</si>
  <si>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</si>
  <si>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</si>
  <si>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</si>
  <si>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</si>
  <si>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</si>
  <si>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</si>
  <si>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</si>
  <si>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</si>
  <si>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</si>
  <si>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</si>
  <si>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</si>
  <si>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</si>
  <si>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</si>
  <si>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</si>
  <si>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</si>
  <si>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</si>
  <si>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</si>
  <si>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</si>
  <si>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</si>
  <si>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</si>
  <si>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</si>
  <si>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</si>
  <si>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</si>
  <si>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</si>
  <si>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</si>
  <si>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</si>
  <si>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</si>
  <si>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</si>
  <si>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</si>
  <si>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</si>
  <si>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</si>
  <si>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</si>
  <si>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</si>
  <si>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</si>
  <si>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</si>
  <si>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</si>
  <si>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</si>
  <si>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</si>
  <si>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</si>
  <si>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</si>
  <si>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</si>
  <si>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</si>
  <si>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</si>
  <si>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</si>
  <si>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</si>
  <si>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</si>
  <si>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</si>
  <si>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</si>
  <si>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</si>
  <si>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</si>
  <si>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</si>
  <si>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</si>
  <si>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</si>
  <si>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</si>
  <si>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</si>
  <si>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</si>
  <si>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</si>
  <si>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</si>
  <si>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</si>
  <si>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</si>
  <si>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</si>
  <si>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</si>
  <si>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</si>
  <si>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</si>
  <si>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</si>
  <si>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</si>
  <si>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</si>
  <si>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</si>
  <si>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</si>
  <si>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</si>
  <si>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</si>
  <si>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</si>
  <si>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</si>
  <si>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</si>
  <si>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</si>
  <si>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</si>
  <si>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</si>
  <si>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</si>
  <si>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</si>
  <si>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</si>
  <si>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</si>
  <si>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</si>
  <si>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</si>
  <si>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</si>
  <si>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</si>
  <si>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</si>
  <si>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</si>
  <si>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</si>
  <si>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</si>
  <si>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</si>
  <si>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</si>
  <si>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</si>
  <si>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</si>
  <si>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</si>
  <si>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</si>
  <si>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</si>
  <si>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</si>
  <si>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</si>
  <si>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</si>
  <si>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</si>
  <si>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</si>
  <si>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</si>
  <si>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</si>
  <si>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</si>
  <si>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</si>
  <si>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</si>
  <si>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</si>
  <si>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</si>
  <si>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</si>
  <si>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</si>
  <si>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</si>
  <si>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</si>
  <si>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</si>
  <si>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</si>
  <si>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</si>
  <si>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</si>
  <si>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</si>
  <si>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</si>
  <si>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</si>
  <si>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</si>
  <si>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</si>
  <si>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</si>
  <si>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</si>
  <si>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</si>
  <si>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</si>
  <si>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</si>
  <si>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</si>
  <si>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</si>
  <si>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</si>
  <si>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</si>
  <si>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</si>
  <si>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</si>
  <si>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</si>
  <si>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</si>
  <si>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</si>
  <si>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</si>
  <si>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</si>
  <si>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</si>
  <si>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</si>
  <si>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</si>
  <si>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</si>
  <si>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</si>
  <si>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</si>
  <si>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</si>
  <si>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</si>
  <si>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</si>
  <si>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</si>
  <si>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</si>
  <si>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</si>
  <si>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</si>
  <si>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</si>
  <si>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</si>
  <si>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</si>
  <si>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</si>
  <si>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</si>
  <si>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</si>
  <si>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</si>
  <si>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</si>
  <si>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</si>
  <si>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</si>
  <si>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</si>
  <si>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</si>
  <si>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</si>
  <si>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</si>
  <si>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</si>
  <si>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</si>
  <si>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</si>
  <si>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</si>
  <si>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</si>
  <si>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</si>
  <si>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</si>
  <si>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</si>
  <si>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</si>
  <si>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</si>
  <si>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</si>
  <si>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</si>
  <si>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</si>
  <si>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</si>
  <si>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</si>
  <si>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</si>
  <si>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</si>
  <si>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</si>
  <si>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</si>
  <si>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</si>
  <si>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</si>
  <si>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</si>
  <si>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</si>
  <si>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</si>
  <si>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</si>
  <si>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</si>
  <si>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</si>
  <si>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</si>
  <si>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</si>
  <si>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</si>
  <si>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</si>
  <si>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</si>
  <si>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</si>
  <si>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</si>
  <si>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</si>
  <si>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</si>
  <si>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</si>
  <si>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</si>
  <si>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</si>
  <si>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</si>
  <si>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</si>
  <si>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</si>
  <si>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</si>
  <si>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</si>
  <si>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</si>
  <si>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</si>
  <si>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</si>
  <si>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</si>
  <si>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</si>
  <si>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</si>
  <si>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</si>
  <si>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</si>
  <si>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</si>
  <si>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</si>
  <si>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</si>
  <si>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</si>
  <si>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</si>
  <si>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</si>
  <si>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</si>
  <si>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</si>
  <si>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</si>
  <si>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</si>
  <si>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</si>
  <si>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</si>
  <si>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</si>
  <si>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</si>
  <si>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</si>
  <si>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</si>
  <si>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</si>
  <si>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</si>
  <si>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</si>
  <si>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</si>
  <si>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</si>
  <si>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</si>
  <si>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</si>
  <si>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</si>
  <si>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</si>
  <si>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</si>
  <si>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</si>
  <si>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</si>
  <si>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</si>
  <si>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</si>
  <si>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</si>
  <si>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</si>
  <si>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</si>
  <si>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</si>
  <si>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</si>
  <si>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</si>
  <si>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</si>
  <si>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</si>
  <si>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</si>
  <si>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</si>
  <si>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</si>
  <si>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</si>
  <si>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</si>
  <si>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</si>
  <si>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</si>
  <si>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</si>
  <si>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</si>
  <si>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</si>
  <si>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</si>
  <si>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</si>
  <si>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</si>
  <si>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</si>
  <si>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</si>
  <si>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</si>
  <si>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</si>
  <si>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</si>
  <si>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</si>
  <si>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</si>
  <si>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</si>
  <si>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</si>
  <si>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</si>
  <si>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</si>
  <si>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</si>
  <si>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</si>
  <si>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</si>
  <si>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</si>
  <si>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</si>
  <si>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</si>
  <si>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</si>
  <si>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</si>
  <si>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</si>
  <si>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</si>
  <si>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</si>
  <si>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</si>
  <si>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</si>
  <si>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</si>
  <si>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</si>
  <si>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</si>
  <si>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</si>
  <si>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</si>
  <si>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</si>
  <si>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</si>
  <si>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</si>
  <si>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</si>
  <si>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</si>
  <si>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</si>
  <si>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</si>
  <si>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</si>
  <si>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</si>
  <si>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</si>
  <si>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</si>
  <si>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</si>
  <si>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</si>
  <si>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</si>
  <si>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</si>
  <si>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</si>
  <si>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</si>
  <si>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</si>
  <si>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</si>
  <si>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</si>
  <si>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</si>
  <si>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</si>
  <si>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</si>
  <si>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</si>
  <si>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</si>
  <si>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</si>
  <si>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</si>
  <si>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</si>
  <si>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</si>
  <si>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</si>
  <si>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</si>
  <si>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</si>
  <si>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</si>
  <si>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</si>
  <si>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</si>
  <si>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</si>
  <si>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</si>
  <si>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</si>
  <si>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</si>
  <si>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</si>
  <si>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</si>
  <si>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</si>
  <si>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</si>
  <si>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</si>
  <si>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</si>
  <si>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</si>
  <si>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</si>
  <si>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</si>
  <si>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</si>
  <si>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</si>
  <si>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</si>
  <si>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</si>
  <si>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</si>
  <si>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</si>
  <si>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</si>
  <si>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</si>
  <si>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</si>
  <si>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</si>
  <si>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</si>
  <si>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</si>
  <si>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</si>
  <si>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</si>
  <si>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</si>
  <si>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</si>
  <si>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</si>
  <si>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</si>
  <si>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</si>
  <si>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</si>
  <si>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</si>
  <si>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</si>
  <si>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</si>
  <si>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</si>
  <si>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</si>
  <si>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</si>
  <si>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</si>
  <si>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</si>
  <si>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</si>
  <si>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</si>
  <si>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</si>
  <si>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</si>
  <si>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</si>
  <si>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</si>
  <si>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</si>
  <si>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</si>
  <si>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</si>
  <si>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</si>
  <si>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</si>
  <si>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</si>
  <si>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</si>
  <si>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</si>
  <si>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</si>
  <si>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</si>
  <si>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</si>
  <si>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</si>
  <si>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</si>
  <si>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</si>
  <si>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</si>
  <si>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</si>
  <si>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</si>
  <si>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</si>
  <si>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</si>
  <si>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</si>
  <si>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</si>
  <si>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</si>
  <si>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</si>
  <si>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</si>
  <si>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</si>
  <si>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</si>
  <si>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</si>
  <si>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</si>
  <si>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</si>
  <si>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</si>
  <si>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</si>
  <si>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</si>
  <si>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</si>
  <si>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</si>
  <si>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</si>
  <si>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</si>
  <si>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</si>
  <si>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</si>
  <si>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</si>
  <si>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</si>
  <si>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</si>
  <si>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</si>
  <si>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</si>
  <si>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</si>
  <si>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</si>
  <si>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</si>
  <si>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</si>
  <si>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</si>
  <si>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</si>
  <si>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</si>
  <si>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</si>
  <si>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</si>
  <si>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</si>
  <si>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</si>
  <si>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</si>
  <si>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</si>
  <si>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</si>
  <si>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</si>
  <si>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</si>
  <si>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</si>
  <si>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</si>
  <si>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</si>
  <si>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</si>
  <si>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</si>
  <si>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</si>
  <si>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</si>
  <si>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</si>
  <si>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</si>
  <si>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</si>
  <si>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</si>
  <si>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</si>
  <si>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</si>
  <si>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</si>
  <si>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</si>
  <si>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</si>
  <si>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</si>
  <si>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</si>
  <si>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</si>
  <si>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</si>
  <si>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</si>
  <si>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</si>
  <si>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</si>
  <si>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</si>
  <si>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</si>
  <si>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</si>
  <si>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</si>
  <si>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</si>
  <si>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</si>
  <si>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</si>
  <si>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</si>
  <si>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</si>
  <si>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</si>
  <si>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</si>
  <si>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</si>
  <si>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</si>
  <si>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</si>
  <si>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</si>
  <si>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</si>
  <si>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</si>
  <si>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</si>
  <si>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</si>
  <si>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</si>
  <si>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</si>
  <si>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</si>
  <si>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</si>
  <si>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</si>
  <si>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</si>
  <si>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</si>
  <si>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</si>
  <si>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</si>
  <si>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</si>
  <si>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</si>
  <si>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</si>
  <si>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</si>
  <si>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</si>
  <si>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</si>
  <si>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</si>
  <si>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</si>
  <si>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</si>
  <si>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</si>
  <si>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</si>
  <si>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</si>
  <si>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</si>
  <si>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</si>
  <si>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</si>
  <si>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</si>
  <si>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</si>
  <si>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</si>
  <si>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</si>
  <si>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</si>
  <si>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</si>
  <si>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</si>
  <si>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</si>
  <si>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</si>
  <si>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</si>
  <si>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</si>
  <si>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</si>
  <si>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</si>
  <si>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</si>
  <si>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</si>
  <si>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</si>
  <si>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</si>
  <si>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</si>
  <si>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</si>
  <si>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</si>
  <si>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</si>
  <si>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</si>
  <si>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</si>
  <si>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</si>
  <si>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</si>
  <si>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</si>
  <si>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</si>
  <si>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</si>
  <si>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</si>
  <si>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</si>
  <si>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</si>
  <si>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</si>
  <si>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</si>
  <si>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</si>
  <si>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</si>
  <si>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</si>
  <si>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</si>
  <si>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</si>
  <si>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</si>
  <si>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</si>
  <si>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</si>
  <si>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</si>
  <si>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</si>
  <si>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</si>
  <si>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</si>
  <si>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</si>
  <si>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</si>
  <si>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</si>
  <si>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</si>
  <si>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</si>
  <si>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</si>
  <si>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</si>
  <si>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</si>
  <si>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</si>
  <si>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</si>
  <si>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</si>
  <si>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</si>
  <si>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</si>
  <si>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</si>
  <si>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</si>
  <si>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</si>
  <si>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</si>
  <si>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</si>
  <si>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</si>
  <si>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</si>
  <si>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</si>
  <si>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</si>
  <si>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</si>
  <si>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</si>
  <si>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</si>
  <si>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</si>
  <si>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</si>
  <si>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</si>
  <si>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</si>
  <si>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</si>
  <si>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</si>
  <si>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</si>
  <si>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</si>
  <si>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</si>
  <si>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</si>
  <si>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</si>
  <si>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</si>
  <si>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</si>
  <si>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</si>
  <si>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</si>
  <si>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</si>
  <si>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</si>
  <si>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</si>
  <si>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</si>
  <si>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</si>
  <si>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</si>
  <si>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</si>
  <si>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</si>
  <si>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</si>
  <si>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</si>
  <si>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</si>
  <si>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</si>
  <si>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</si>
  <si>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</si>
  <si>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</si>
  <si>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</si>
  <si>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</si>
  <si>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</si>
  <si>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</si>
  <si>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</si>
  <si>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</si>
  <si>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</si>
  <si>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</si>
  <si>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</si>
  <si>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</si>
  <si>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</si>
  <si>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</si>
  <si>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</si>
  <si>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</si>
  <si>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</si>
  <si>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</si>
  <si>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</si>
  <si>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</si>
  <si>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</si>
  <si>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</si>
  <si>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</si>
  <si>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</si>
  <si>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</si>
  <si>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</si>
  <si>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</si>
  <si>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</si>
  <si>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</si>
  <si>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</si>
  <si>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</si>
  <si>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</si>
  <si>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</si>
  <si>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</si>
  <si>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</si>
  <si>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</si>
  <si>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</si>
  <si>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</si>
  <si>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</si>
  <si>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</si>
  <si>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</si>
  <si>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</si>
  <si>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</si>
  <si>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</si>
  <si>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</si>
  <si>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</si>
  <si>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</si>
  <si>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</si>
  <si>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</si>
  <si>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</si>
  <si>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</si>
  <si>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</si>
  <si>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</si>
  <si>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</si>
  <si>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</si>
  <si>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</si>
  <si>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</si>
  <si>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</si>
  <si>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</si>
  <si>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</si>
  <si>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</si>
  <si>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</si>
  <si>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</si>
  <si>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</si>
  <si>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</si>
  <si>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</si>
  <si>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</si>
  <si>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</si>
  <si>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</si>
  <si>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</si>
  <si>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</si>
  <si>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</si>
  <si>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</si>
  <si>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</si>
  <si>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</si>
  <si>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</si>
  <si>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</si>
  <si>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</si>
  <si>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</si>
  <si>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</si>
  <si>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</si>
  <si>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</si>
  <si>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</si>
  <si>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</si>
  <si>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</si>
  <si>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</si>
  <si>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</si>
  <si>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</si>
  <si>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</si>
  <si>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</si>
  <si>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</si>
  <si>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</si>
  <si>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</si>
  <si>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</si>
  <si>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</si>
  <si>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</si>
  <si>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</si>
  <si>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</si>
  <si>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</si>
  <si>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</si>
  <si>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</si>
  <si>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</si>
  <si>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</si>
  <si>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</si>
  <si>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</si>
  <si>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</si>
  <si>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</si>
  <si>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</si>
  <si>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</si>
  <si>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</si>
  <si>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</si>
  <si>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</si>
  <si>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</si>
  <si>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</si>
  <si>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</si>
  <si>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</si>
  <si>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</si>
  <si>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</si>
  <si>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</si>
  <si>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</si>
  <si>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</si>
  <si>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</si>
  <si>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</si>
  <si>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</si>
  <si>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</si>
  <si>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</si>
  <si>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</si>
  <si>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</si>
  <si>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</si>
  <si>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</si>
  <si>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</si>
  <si>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</si>
  <si>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</si>
  <si>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</si>
  <si>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</si>
  <si>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</si>
  <si>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</si>
  <si>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</si>
  <si>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</si>
  <si>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</si>
  <si>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</si>
  <si>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</si>
  <si>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</si>
  <si>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</si>
  <si>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</si>
  <si>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</si>
  <si>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</si>
  <si>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</si>
  <si>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</si>
  <si>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</si>
  <si>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</si>
  <si>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</si>
  <si>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</si>
  <si>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</si>
  <si>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</si>
  <si>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</si>
  <si>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</si>
  <si>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</si>
  <si>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</si>
  <si>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</si>
  <si>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</si>
  <si>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</si>
  <si>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</si>
  <si>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</si>
  <si>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</si>
  <si>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</si>
  <si>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</si>
  <si>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</si>
  <si>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</si>
  <si>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</si>
  <si>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</si>
  <si>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</si>
  <si>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</si>
  <si>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</si>
  <si>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</si>
  <si>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</si>
  <si>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</si>
  <si>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</si>
  <si>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</si>
  <si>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</si>
  <si>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</si>
  <si>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</si>
  <si>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</si>
  <si>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</si>
  <si>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</si>
  <si>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</si>
  <si>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</si>
  <si>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</si>
  <si>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</si>
  <si>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</si>
  <si>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</si>
  <si>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</si>
  <si>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</si>
  <si>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</si>
  <si>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</si>
  <si>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</si>
  <si>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</si>
  <si>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</si>
  <si>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</si>
  <si>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</si>
  <si>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</si>
  <si>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</si>
  <si>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</si>
  <si>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</si>
  <si>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</si>
  <si>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</si>
  <si>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</si>
  <si>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</si>
  <si>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</si>
  <si>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</si>
  <si>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</si>
  <si>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</si>
  <si>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</si>
  <si>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</si>
  <si>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</si>
  <si>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</si>
  <si>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</si>
  <si>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</si>
  <si>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</si>
  <si>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</si>
  <si>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</si>
  <si>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</si>
  <si>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</si>
  <si>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</si>
  <si>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</si>
  <si>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</si>
  <si>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</si>
  <si>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</si>
  <si>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</si>
  <si>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</si>
  <si>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</si>
  <si>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</si>
  <si>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</si>
  <si>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</si>
  <si>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</si>
  <si>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</si>
  <si>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</si>
  <si>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</si>
  <si>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</si>
  <si>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</si>
  <si>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</si>
  <si>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</si>
  <si>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</si>
  <si>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</si>
  <si>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</si>
  <si>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</si>
  <si>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</si>
  <si>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</si>
  <si>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</si>
  <si>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</si>
  <si>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</si>
  <si>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</si>
  <si>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</si>
  <si>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</si>
  <si>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</si>
  <si>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</si>
  <si>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</si>
  <si>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</si>
  <si>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</si>
  <si>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</si>
  <si>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</si>
  <si>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</si>
  <si>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</si>
  <si>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</si>
  <si>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</si>
  <si>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</si>
  <si>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</si>
  <si>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</si>
  <si>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</si>
  <si>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</si>
  <si>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</si>
  <si>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</si>
  <si>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</si>
  <si>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</si>
  <si>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</si>
  <si>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</si>
  <si>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</si>
  <si>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</si>
  <si>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</si>
  <si>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</si>
  <si>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</si>
  <si>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</si>
  <si>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</si>
  <si>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</si>
  <si>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</si>
  <si>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</si>
  <si>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</si>
  <si>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</si>
  <si>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</si>
  <si>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</si>
  <si>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</si>
  <si>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</si>
  <si>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</si>
  <si>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</si>
  <si>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</si>
  <si>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</si>
  <si>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</si>
  <si>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</si>
  <si>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</si>
  <si>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</si>
  <si>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</si>
  <si>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</si>
  <si>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</si>
  <si>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</si>
  <si>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</si>
  <si>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</si>
  <si>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</si>
  <si>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</si>
  <si>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</si>
  <si>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</si>
  <si>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</si>
  <si>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</si>
  <si>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</si>
  <si>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</si>
  <si>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</si>
  <si>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</si>
  <si>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</si>
  <si>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</si>
  <si>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</si>
  <si>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</si>
  <si>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</si>
  <si>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</si>
  <si>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</si>
  <si>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</si>
  <si>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</si>
  <si>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</si>
  <si>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</si>
  <si>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</si>
  <si>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</si>
  <si>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</si>
  <si>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</si>
  <si>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</si>
  <si>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</si>
  <si>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</si>
  <si>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</si>
  <si>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</si>
  <si>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</si>
  <si>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</si>
  <si>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</si>
  <si>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</si>
  <si>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</si>
  <si>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</si>
  <si>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</si>
  <si>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</si>
  <si>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</si>
  <si>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</si>
  <si>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</si>
  <si>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</si>
  <si>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</si>
  <si>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</si>
  <si>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</si>
  <si>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</si>
  <si>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</si>
  <si>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</si>
  <si>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</si>
  <si>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</si>
  <si>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</si>
  <si>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</si>
  <si>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</si>
  <si>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</si>
  <si>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</si>
  <si>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</si>
  <si>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</si>
  <si>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</si>
  <si>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</si>
  <si>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</si>
  <si>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</si>
  <si>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</si>
  <si>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</si>
  <si>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</si>
  <si>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</si>
  <si>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</si>
  <si>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</si>
  <si>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</si>
  <si>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</si>
  <si>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</si>
  <si>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</si>
  <si>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</si>
  <si>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</si>
  <si>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</si>
  <si>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</si>
  <si>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</si>
  <si>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</si>
  <si>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</si>
  <si>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</si>
  <si>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</si>
  <si>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</si>
  <si>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</si>
  <si>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</si>
  <si>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</si>
  <si>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</si>
  <si>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</si>
  <si>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</si>
  <si>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</si>
  <si>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</si>
  <si>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</si>
  <si>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</si>
  <si>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</si>
  <si>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</si>
  <si>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</si>
  <si>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</si>
  <si>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</si>
  <si>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</si>
  <si>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</si>
  <si>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</si>
  <si>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</si>
  <si>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</si>
  <si>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</si>
  <si>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</si>
  <si>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</si>
  <si>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</si>
  <si>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</si>
  <si>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</si>
  <si>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</si>
  <si>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</si>
  <si>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</si>
  <si>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</si>
  <si>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</si>
  <si>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</si>
  <si>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</si>
  <si>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</si>
  <si>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</si>
  <si>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</si>
  <si>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</si>
  <si>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</si>
  <si>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</si>
  <si>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</si>
  <si>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</si>
  <si>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</si>
  <si>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</si>
  <si>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</si>
  <si>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</si>
  <si>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</si>
  <si>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</si>
  <si>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</si>
  <si>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</si>
  <si>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</si>
  <si>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</si>
  <si>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</si>
  <si>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</si>
  <si>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</si>
  <si>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</si>
  <si>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</si>
  <si>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</si>
  <si>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</si>
  <si>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</si>
  <si>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</si>
  <si>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</si>
  <si>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</si>
  <si>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</si>
  <si>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</si>
  <si>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</si>
  <si>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</si>
  <si>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</si>
  <si>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</si>
  <si>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</si>
  <si>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</si>
  <si>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</si>
  <si>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</si>
  <si>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</si>
  <si>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</si>
  <si>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</si>
  <si>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</si>
  <si>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</si>
  <si>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</si>
  <si>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</si>
  <si>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</si>
  <si>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</si>
  <si>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</si>
  <si>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</si>
  <si>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</si>
  <si>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</si>
  <si>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</si>
  <si>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</si>
  <si>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</si>
  <si>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</si>
  <si>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</si>
  <si>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</si>
  <si>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</si>
  <si>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</si>
  <si>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</si>
  <si>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</si>
  <si>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</si>
  <si>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</si>
  <si>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</si>
  <si>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</si>
  <si>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</si>
  <si>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</si>
  <si>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</si>
  <si>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</si>
  <si>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</si>
  <si>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</si>
  <si>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</si>
  <si>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</si>
  <si>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</si>
  <si>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</si>
  <si>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</si>
  <si>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</si>
  <si>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</si>
  <si>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</si>
  <si>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</si>
  <si>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</si>
  <si>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</si>
  <si>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</si>
  <si>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</si>
  <si>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</si>
  <si>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</si>
  <si>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</si>
  <si>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</si>
  <si>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</si>
  <si>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</si>
  <si>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</si>
  <si>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</si>
  <si>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</si>
  <si>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</si>
  <si>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</si>
  <si>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</si>
  <si>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</si>
  <si>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</si>
  <si>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</si>
  <si>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</si>
  <si>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</si>
  <si>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</si>
  <si>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</si>
  <si>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</si>
  <si>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</si>
  <si>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</si>
  <si>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</si>
  <si>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</si>
  <si>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</si>
  <si>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</si>
  <si>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</si>
  <si>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</si>
  <si>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</si>
  <si>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</si>
  <si>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</si>
  <si>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</si>
  <si>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</si>
  <si>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</si>
  <si>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</si>
  <si>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</si>
  <si>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</si>
  <si>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</si>
  <si>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</si>
  <si>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</si>
  <si>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</si>
  <si>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</si>
  <si>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</si>
  <si>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</si>
  <si>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</si>
  <si>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</si>
  <si>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</si>
  <si>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</si>
  <si>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</si>
  <si>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</si>
  <si>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</si>
  <si>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</si>
  <si>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</si>
  <si>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</si>
  <si>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</si>
  <si>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</si>
  <si>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</si>
  <si>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</si>
  <si>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</si>
  <si>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</si>
  <si>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</si>
  <si>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</si>
  <si>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</si>
  <si>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</si>
  <si>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</si>
  <si>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</si>
  <si>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</si>
  <si>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</si>
  <si>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</si>
  <si>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</si>
  <si>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</si>
  <si>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</si>
  <si>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</si>
  <si>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</si>
  <si>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</si>
  <si>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</si>
  <si>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</si>
  <si>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</si>
  <si>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</si>
  <si>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</si>
  <si>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</si>
  <si>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</si>
  <si>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</si>
  <si>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</si>
  <si>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</si>
  <si>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</si>
  <si>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</si>
  <si>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</si>
  <si>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</si>
  <si>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</si>
  <si>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</si>
  <si>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</si>
  <si>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</si>
  <si>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</si>
  <si>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</si>
  <si>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</si>
  <si>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</si>
  <si>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</si>
  <si>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</si>
  <si>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</si>
  <si>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</si>
  <si>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</si>
  <si>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</si>
  <si>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</si>
  <si>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</si>
  <si>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</si>
  <si>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</si>
  <si>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</si>
  <si>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</si>
  <si>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</si>
  <si>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</si>
  <si>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</si>
  <si>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</si>
  <si>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</si>
  <si>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</si>
  <si>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</si>
  <si>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</si>
  <si>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</si>
  <si>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</si>
  <si>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</si>
  <si>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</si>
  <si>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</si>
  <si>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</si>
  <si>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</si>
  <si>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</si>
  <si>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</si>
  <si>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</si>
  <si>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</si>
  <si>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</si>
  <si>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</si>
  <si>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</si>
  <si>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</si>
  <si>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</si>
  <si>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</si>
  <si>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</si>
  <si>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</si>
  <si>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</si>
  <si>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</si>
  <si>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</si>
  <si>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</si>
  <si>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</si>
  <si>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</si>
  <si>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</si>
  <si>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</si>
  <si>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</si>
  <si>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</si>
  <si>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</si>
  <si>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</si>
  <si>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</si>
  <si>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</si>
  <si>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</si>
  <si>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</si>
  <si>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</si>
  <si>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</si>
  <si>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</si>
  <si>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</si>
  <si>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</si>
  <si>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</si>
  <si>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</si>
  <si>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</si>
  <si>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</si>
  <si>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</si>
  <si>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</si>
  <si>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</si>
  <si>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</si>
  <si>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</si>
  <si>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</si>
  <si>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</si>
  <si>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</si>
  <si>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</si>
  <si>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</si>
  <si>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</si>
  <si>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</si>
  <si>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</si>
  <si>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</si>
  <si>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</si>
  <si>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</si>
  <si>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</si>
  <si>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</si>
  <si>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</si>
  <si>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</si>
  <si>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</si>
  <si>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</si>
  <si>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</si>
  <si>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</si>
  <si>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</si>
  <si>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</si>
  <si>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</si>
  <si>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</si>
  <si>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</si>
  <si>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</si>
  <si>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</si>
  <si>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</si>
  <si>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</si>
  <si>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</si>
  <si>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</si>
  <si>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</si>
  <si>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</si>
  <si>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</si>
  <si>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</si>
  <si>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</si>
  <si>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</si>
  <si>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</si>
  <si>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</si>
  <si>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</si>
  <si>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</si>
  <si>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</si>
  <si>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</si>
  <si>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</si>
  <si>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</si>
  <si>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</si>
  <si>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</si>
  <si>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</si>
  <si>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</si>
  <si>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</si>
  <si>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</si>
  <si>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</si>
  <si>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</si>
  <si>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</si>
  <si>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</si>
  <si>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</si>
  <si>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</si>
  <si>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</si>
  <si>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</si>
  <si>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</si>
  <si>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</si>
  <si>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</si>
  <si>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</si>
  <si>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</si>
  <si>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</si>
  <si>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</si>
  <si>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</si>
  <si>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</si>
  <si>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</si>
  <si>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</si>
  <si>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</si>
  <si>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</si>
  <si>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</si>
  <si>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</si>
  <si>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</si>
  <si>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</si>
  <si>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</si>
  <si>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</si>
  <si>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</si>
  <si>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</si>
  <si>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</si>
  <si>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</si>
  <si>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</si>
  <si>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</si>
  <si>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</si>
  <si>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</si>
  <si>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</si>
  <si>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</si>
  <si>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</si>
  <si>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</si>
  <si>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</si>
  <si>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</si>
  <si>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</si>
  <si>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</si>
  <si>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</si>
  <si>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</si>
  <si>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</si>
  <si>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</si>
  <si>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</si>
  <si>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</si>
  <si>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</si>
  <si>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</si>
  <si>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</si>
  <si>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</si>
  <si>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</si>
  <si>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</si>
  <si>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</si>
  <si>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</si>
  <si>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</si>
  <si>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</si>
  <si>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</si>
  <si>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</si>
  <si>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</si>
  <si>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</si>
  <si>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</si>
  <si>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</si>
  <si>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</si>
  <si>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</si>
  <si>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</si>
  <si>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</si>
  <si>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</si>
  <si>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</si>
  <si>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</si>
  <si>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</si>
  <si>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</si>
  <si>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</si>
  <si>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</si>
  <si>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</si>
  <si>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</si>
  <si>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</si>
  <si>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</si>
  <si>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</si>
  <si>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</si>
  <si>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</si>
  <si>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</si>
  <si>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</si>
  <si>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</si>
  <si>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</si>
  <si>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</si>
  <si>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</si>
  <si>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</si>
  <si>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</si>
  <si>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</si>
  <si>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</si>
  <si>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</si>
  <si>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</si>
  <si>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</si>
  <si>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</si>
  <si>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</si>
  <si>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</si>
  <si>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</si>
  <si>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</si>
  <si>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</si>
  <si>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</si>
  <si>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</si>
  <si>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</si>
  <si>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</si>
  <si>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</si>
  <si>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</si>
  <si>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</si>
  <si>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</si>
  <si>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</si>
  <si>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</si>
  <si>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</si>
  <si>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</si>
  <si>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</si>
  <si>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</si>
  <si>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</si>
  <si>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</si>
  <si>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</si>
  <si>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</si>
  <si>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</si>
  <si>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</si>
  <si>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</si>
  <si>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</si>
  <si>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</si>
  <si>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</si>
  <si>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</si>
  <si>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</si>
  <si>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</si>
  <si>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</si>
  <si>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</si>
  <si>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</si>
  <si>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</si>
  <si>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</si>
  <si>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</si>
  <si>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</si>
  <si>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</si>
  <si>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</si>
  <si>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</si>
  <si>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</si>
  <si>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</si>
  <si>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</si>
  <si>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</si>
  <si>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</si>
  <si>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</si>
  <si>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</si>
  <si>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</si>
  <si>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</si>
  <si>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</si>
  <si>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</si>
  <si>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</si>
  <si>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</si>
  <si>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</si>
  <si>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</si>
  <si>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</si>
  <si>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</si>
  <si>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</si>
  <si>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</si>
  <si>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</si>
  <si>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</si>
  <si>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</si>
  <si>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</si>
  <si>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</si>
  <si>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</si>
  <si>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</si>
  <si>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</si>
  <si>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</si>
  <si>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</si>
  <si>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</si>
  <si>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</si>
  <si>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</si>
  <si>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</si>
  <si>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</si>
  <si>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</si>
  <si>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</si>
  <si>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</si>
  <si>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</si>
  <si>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</si>
  <si>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</si>
  <si>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</si>
  <si>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</si>
  <si>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</si>
  <si>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</si>
  <si>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</si>
  <si>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</si>
  <si>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</si>
  <si>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</si>
  <si>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</si>
  <si>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</si>
  <si>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</si>
  <si>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</si>
  <si>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</si>
  <si>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</si>
  <si>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</si>
  <si>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</si>
  <si>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</si>
  <si>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</si>
  <si>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</si>
  <si>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</si>
  <si>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</si>
  <si>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</si>
  <si>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</si>
  <si>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</si>
  <si>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</si>
  <si>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</si>
  <si>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</si>
  <si>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</si>
  <si>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</si>
  <si>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</si>
  <si>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</si>
  <si>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</si>
  <si>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</si>
  <si>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</si>
  <si>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</si>
  <si>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</si>
  <si>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</si>
  <si>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</si>
  <si>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</si>
  <si>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</si>
  <si>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</si>
  <si>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</si>
  <si>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</si>
  <si>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</si>
  <si>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</si>
  <si>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</si>
  <si>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</si>
  <si>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</si>
  <si>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</si>
  <si>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</si>
  <si>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</si>
  <si>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</si>
  <si>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</si>
  <si>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</si>
  <si>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</si>
  <si>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</si>
  <si>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</si>
  <si>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</si>
  <si>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</si>
  <si>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</si>
  <si>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</si>
  <si>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</si>
  <si>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</si>
  <si>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</si>
  <si>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</si>
  <si>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</si>
  <si>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</si>
  <si>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</si>
  <si>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</si>
  <si>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</si>
  <si>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</si>
  <si>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</si>
  <si>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</si>
  <si>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</si>
  <si>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</si>
  <si>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</si>
  <si>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</si>
  <si>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</si>
  <si>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</si>
  <si>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</si>
  <si>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</si>
  <si>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</si>
  <si>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</si>
  <si>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</si>
  <si>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</si>
  <si>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</si>
  <si>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</si>
  <si>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</si>
  <si>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</si>
  <si>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</si>
  <si>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</si>
  <si>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</si>
  <si>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</si>
  <si>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</si>
  <si>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</si>
  <si>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</si>
  <si>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</si>
  <si>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</si>
  <si>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</si>
  <si>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</si>
  <si>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</si>
  <si>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</si>
  <si>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</si>
  <si>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</si>
  <si>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</si>
  <si>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</si>
  <si>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</si>
  <si>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</si>
  <si>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</si>
  <si>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</si>
  <si>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</si>
  <si>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</si>
  <si>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</si>
  <si>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</si>
  <si>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</si>
  <si>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</si>
  <si>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</si>
  <si>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</si>
  <si>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</si>
  <si>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</si>
  <si>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</si>
  <si>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</si>
  <si>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</si>
  <si>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</si>
  <si>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</si>
  <si>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</si>
  <si>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</si>
  <si>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</si>
  <si>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</si>
  <si>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</si>
  <si>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</si>
  <si>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</si>
  <si>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</si>
  <si>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</si>
  <si>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</si>
  <si>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</si>
  <si>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</si>
  <si>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</si>
  <si>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</si>
  <si>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</si>
  <si>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</si>
  <si>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</si>
  <si>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</si>
  <si>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</si>
  <si>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</si>
  <si>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</si>
  <si>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</si>
  <si>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</si>
  <si>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</si>
  <si>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</si>
  <si>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</si>
  <si>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</si>
  <si>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</si>
  <si>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</si>
  <si>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</si>
  <si>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</si>
  <si>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</si>
  <si>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</si>
  <si>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</si>
  <si>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</si>
  <si>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</si>
  <si>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</si>
  <si>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</si>
  <si>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</si>
  <si>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</si>
  <si>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</si>
  <si>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</si>
  <si>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</si>
  <si>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</si>
  <si>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</si>
  <si>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</si>
  <si>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</si>
  <si>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</si>
  <si>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</si>
  <si>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</si>
  <si>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</si>
  <si>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</si>
  <si>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</si>
  <si>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</si>
  <si>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</si>
  <si>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</si>
  <si>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</si>
  <si>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</si>
  <si>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</si>
  <si>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</si>
  <si>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</si>
  <si>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</si>
  <si>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</si>
  <si>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</si>
  <si>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</si>
  <si>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</si>
  <si>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</si>
  <si>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</si>
  <si>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</si>
  <si>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</si>
  <si>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</si>
  <si>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</si>
  <si>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</si>
  <si>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</si>
  <si>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</si>
  <si>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</si>
  <si>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</si>
  <si>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</si>
  <si>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</si>
  <si>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</si>
  <si>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</si>
  <si>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</si>
  <si>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</si>
  <si>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</si>
  <si>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</si>
  <si>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</si>
  <si>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</si>
  <si>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</si>
  <si>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</si>
  <si>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</si>
  <si>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</si>
  <si>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</si>
  <si>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</si>
  <si>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</si>
  <si>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</si>
  <si>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</si>
  <si>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</si>
  <si>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</si>
  <si>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</si>
  <si>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</si>
  <si>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</si>
  <si>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</si>
  <si>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</si>
  <si>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</si>
  <si>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</si>
  <si>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</si>
  <si>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</si>
  <si>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</si>
  <si>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</si>
  <si>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</si>
  <si>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</si>
  <si>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</si>
  <si>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</si>
  <si>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</si>
  <si>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</si>
  <si>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</si>
  <si>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</si>
  <si>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</si>
  <si>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</si>
  <si>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</si>
  <si>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</si>
  <si>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</si>
  <si>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</si>
  <si>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</si>
  <si>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</si>
  <si>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</si>
  <si>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</si>
  <si>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</si>
  <si>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</si>
  <si>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</si>
  <si>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</si>
  <si>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</si>
  <si>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</si>
  <si>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</si>
  <si>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</si>
  <si>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</si>
  <si>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</si>
  <si>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</si>
  <si>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</si>
  <si>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</si>
  <si>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</si>
  <si>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</si>
  <si>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</si>
  <si>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</si>
  <si>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</si>
  <si>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</si>
  <si>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</si>
  <si>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</si>
  <si>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</si>
  <si>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</si>
  <si>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</si>
  <si>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</si>
  <si>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</si>
  <si>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</si>
  <si>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</si>
  <si>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</si>
  <si>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</si>
  <si>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</si>
  <si>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</si>
  <si>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</si>
  <si>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</si>
  <si>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</si>
  <si>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</si>
  <si>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</si>
  <si>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</si>
  <si>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</si>
  <si>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</si>
  <si>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</si>
  <si>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</si>
  <si>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</si>
  <si>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</si>
  <si>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</si>
  <si>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</si>
  <si>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</si>
  <si>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</si>
  <si>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</si>
  <si>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</si>
  <si>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</si>
  <si>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</si>
  <si>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</si>
  <si>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</si>
  <si>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</si>
  <si>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</si>
  <si>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</si>
  <si>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</si>
  <si>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</si>
  <si>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</si>
  <si>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</si>
  <si>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</si>
  <si>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</si>
  <si>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</si>
  <si>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</si>
  <si>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</si>
  <si>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</si>
  <si>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</si>
  <si>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</si>
  <si>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</si>
  <si>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</si>
  <si>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</si>
  <si>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</si>
  <si>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</si>
  <si>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</si>
  <si>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</si>
  <si>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</si>
  <si>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</si>
  <si>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</si>
  <si>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</si>
  <si>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</si>
  <si>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</si>
  <si>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</si>
  <si>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</si>
  <si>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</si>
  <si>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</si>
  <si>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</si>
  <si>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</si>
  <si>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</si>
  <si>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</si>
  <si>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</si>
  <si>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</si>
  <si>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</si>
  <si>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</si>
  <si>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</si>
  <si>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</si>
  <si>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</si>
  <si>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</si>
  <si>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</si>
  <si>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</si>
  <si>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</si>
  <si>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</si>
  <si>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</si>
  <si>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</si>
  <si>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</si>
  <si>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</si>
  <si>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</si>
  <si>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</si>
  <si>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</si>
  <si>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</si>
  <si>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</si>
  <si>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</si>
  <si>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</si>
  <si>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</si>
  <si>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</si>
  <si>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</si>
  <si>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</si>
  <si>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</si>
  <si>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</si>
  <si>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</si>
  <si>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</si>
  <si>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</si>
  <si>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</si>
  <si>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</si>
  <si>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</si>
  <si>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</si>
  <si>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</si>
  <si>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</si>
  <si>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</si>
  <si>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</si>
  <si>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</si>
  <si>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</si>
  <si>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</si>
  <si>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</si>
  <si>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</si>
  <si>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</si>
  <si>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</si>
  <si>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</si>
  <si>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</si>
  <si>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</si>
  <si>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</si>
  <si>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</si>
  <si>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</si>
  <si>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</si>
  <si>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</si>
  <si>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</si>
  <si>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</si>
  <si>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</si>
  <si>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</si>
  <si>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</si>
  <si>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</si>
  <si>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</si>
  <si>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</si>
  <si>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</si>
  <si>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</si>
  <si>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</si>
  <si>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</si>
  <si>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</si>
  <si>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</si>
  <si>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</si>
  <si>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</si>
  <si>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</si>
  <si>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</si>
  <si>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</si>
  <si>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</si>
  <si>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</si>
  <si>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</si>
  <si>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</si>
  <si>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</si>
  <si>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</si>
  <si>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</si>
  <si>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</si>
  <si>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</si>
  <si>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</si>
  <si>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</si>
  <si>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</si>
  <si>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</si>
  <si>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</si>
  <si>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</si>
  <si>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</si>
  <si>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</si>
  <si>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</si>
  <si>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</si>
  <si>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</si>
  <si>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</si>
  <si>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</si>
  <si>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</si>
  <si>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</si>
  <si>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</si>
  <si>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</si>
  <si>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</si>
  <si>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</si>
  <si>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</si>
  <si>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</si>
  <si>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</si>
  <si>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</si>
  <si>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</si>
  <si>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</si>
  <si>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</si>
  <si>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</si>
  <si>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</si>
  <si>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</si>
  <si>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</si>
  <si>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</si>
  <si>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</si>
  <si>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</si>
  <si>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</si>
  <si>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</si>
  <si>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</si>
  <si>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</si>
  <si>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</si>
  <si>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</si>
  <si>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</si>
  <si>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</si>
  <si>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</si>
  <si>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</si>
  <si>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</si>
  <si>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</si>
  <si>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</si>
  <si>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</si>
  <si>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</si>
  <si>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</si>
  <si>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</si>
  <si>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</si>
  <si>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</si>
  <si>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</si>
  <si>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</si>
  <si>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</si>
  <si>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</si>
  <si>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</si>
  <si>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</si>
  <si>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</si>
  <si>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</si>
  <si>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</si>
  <si>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</si>
  <si>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</si>
  <si>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</si>
  <si>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</si>
  <si>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</si>
  <si>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</si>
  <si>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</si>
  <si>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</si>
  <si>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</si>
  <si>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</si>
  <si>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</si>
  <si>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</si>
  <si>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</si>
  <si>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</si>
  <si>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</si>
  <si>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</si>
  <si>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</si>
  <si>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</si>
  <si>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</si>
  <si>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</si>
  <si>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</si>
  <si>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</si>
  <si>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</si>
  <si>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</si>
  <si>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</si>
  <si>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</si>
  <si>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</si>
  <si>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</si>
  <si>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</si>
  <si>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</si>
  <si>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</si>
  <si>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</si>
  <si>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</si>
  <si>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</si>
  <si>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</si>
  <si>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</si>
  <si>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</si>
  <si>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</si>
  <si>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</si>
  <si>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</si>
  <si>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</si>
  <si>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</si>
  <si>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</si>
  <si>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</si>
  <si>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</si>
  <si>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</si>
  <si>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</si>
  <si>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</si>
  <si>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</si>
  <si>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</si>
  <si>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</si>
  <si>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</si>
  <si>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</si>
  <si>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</si>
  <si>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</si>
  <si>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</si>
  <si>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</si>
  <si>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</si>
  <si>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</si>
  <si>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</si>
  <si>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</si>
  <si>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</si>
  <si>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</si>
  <si>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</si>
  <si>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</si>
  <si>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</si>
  <si>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</si>
  <si>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</si>
  <si>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</si>
  <si>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</si>
  <si>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</si>
  <si>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</si>
  <si>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</si>
  <si>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</si>
  <si>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</si>
  <si>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</si>
  <si>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</si>
  <si>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</si>
  <si>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</si>
  <si>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</si>
  <si>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</si>
  <si>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</si>
  <si>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</si>
  <si>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</si>
  <si>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</si>
  <si>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</si>
  <si>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</si>
  <si>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</si>
  <si>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</si>
  <si>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</si>
  <si>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</si>
  <si>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</si>
  <si>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</si>
  <si>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</si>
  <si>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</si>
  <si>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</si>
  <si>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</si>
  <si>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</si>
  <si>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</si>
  <si>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</si>
  <si>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</si>
  <si>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</si>
  <si>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</si>
  <si>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</si>
  <si>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</si>
  <si>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</si>
  <si>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</si>
  <si>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</si>
  <si>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</si>
  <si>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</si>
  <si>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</si>
  <si>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</si>
  <si>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</si>
  <si>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</si>
  <si>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</si>
  <si>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</si>
  <si>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</si>
  <si>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</si>
  <si>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</si>
  <si>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</si>
  <si>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</si>
  <si>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</si>
  <si>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</si>
  <si>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</si>
  <si>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</si>
  <si>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</si>
  <si>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</si>
  <si>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</si>
  <si>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</si>
  <si>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</si>
  <si>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</si>
  <si>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</si>
  <si>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</si>
  <si>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</si>
  <si>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</si>
  <si>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</si>
  <si>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</si>
  <si>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</si>
  <si>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</si>
  <si>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</si>
  <si>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</si>
  <si>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</si>
  <si>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</si>
  <si>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</si>
  <si>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</si>
  <si>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</si>
  <si>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</si>
  <si>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</si>
  <si>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</si>
  <si>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</si>
  <si>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</si>
  <si>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</si>
  <si>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</si>
  <si>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</si>
  <si>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</si>
  <si>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</si>
  <si>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</si>
  <si>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</si>
  <si>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</si>
  <si>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</si>
  <si>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</si>
  <si>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</si>
  <si>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</si>
  <si>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</si>
  <si>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</si>
  <si>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</si>
  <si>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</si>
  <si>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</si>
  <si>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</si>
  <si>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</si>
  <si>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</si>
  <si>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</si>
  <si>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</si>
  <si>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</si>
  <si>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</si>
  <si>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</si>
  <si>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</si>
  <si>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</si>
  <si>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</si>
  <si>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</si>
  <si>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</si>
  <si>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</si>
  <si>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</si>
  <si>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</si>
  <si>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</si>
  <si>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</si>
  <si>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</si>
  <si>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</si>
  <si>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</si>
  <si>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</si>
  <si>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</si>
  <si>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</si>
  <si>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</si>
  <si>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</si>
  <si>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</si>
  <si>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</si>
  <si>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</si>
  <si>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</si>
  <si>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</si>
  <si>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</si>
  <si>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</si>
  <si>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</si>
  <si>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</si>
  <si>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</si>
  <si>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</si>
  <si>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</si>
  <si>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</si>
  <si>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</si>
  <si>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</si>
  <si>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</si>
  <si>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</si>
  <si>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</si>
  <si>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</si>
  <si>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</si>
  <si>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</si>
  <si>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</si>
  <si>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</si>
  <si>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</si>
  <si>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</si>
  <si>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</si>
  <si>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</si>
  <si>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</si>
  <si>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</si>
  <si>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</si>
  <si>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</si>
  <si>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</si>
  <si>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</si>
  <si>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</si>
  <si>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</si>
  <si>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</si>
  <si>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</si>
  <si>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</si>
  <si>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</si>
  <si>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</si>
  <si>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</si>
  <si>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</si>
  <si>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</si>
  <si>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</si>
  <si>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</si>
  <si>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</si>
  <si>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</si>
  <si>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</si>
  <si>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</si>
  <si>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</si>
  <si>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</si>
  <si>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</si>
  <si>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</si>
  <si>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</si>
  <si>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</si>
  <si>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</si>
  <si>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</si>
  <si>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</si>
  <si>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</si>
  <si>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</si>
  <si>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</si>
  <si>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</si>
  <si>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</si>
  <si>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</si>
  <si>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</si>
  <si>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</si>
  <si>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</si>
  <si>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</si>
  <si>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</si>
  <si>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</si>
  <si>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</si>
  <si>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</si>
  <si>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</si>
  <si>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</si>
  <si>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</si>
  <si>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</si>
  <si>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</si>
  <si>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</si>
  <si>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</si>
  <si>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</si>
  <si>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</si>
  <si>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</si>
  <si>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</si>
  <si>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</si>
  <si>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</si>
  <si>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</si>
  <si>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</si>
  <si>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</si>
  <si>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</si>
  <si>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</si>
  <si>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</si>
  <si>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</si>
  <si>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</si>
  <si>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</si>
  <si>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</si>
  <si>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</si>
  <si>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</si>
  <si>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</si>
  <si>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</si>
  <si>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</si>
  <si>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</si>
  <si>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</si>
  <si>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</si>
  <si>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</si>
  <si>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</si>
  <si>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</si>
  <si>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</si>
  <si>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</si>
  <si>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</si>
  <si>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</si>
  <si>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</si>
  <si>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</si>
  <si>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</si>
  <si>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</si>
  <si>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</si>
  <si>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</si>
  <si>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</si>
  <si>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</si>
  <si>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</si>
  <si>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</si>
  <si>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</si>
  <si>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</si>
  <si>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</si>
  <si>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</si>
  <si>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</si>
  <si>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</si>
  <si>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</si>
  <si>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</si>
  <si>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</si>
  <si>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</si>
  <si>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</si>
  <si>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</si>
  <si>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</si>
  <si>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</si>
  <si>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</si>
  <si>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</si>
  <si>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</si>
  <si>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</si>
  <si>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</si>
  <si>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</si>
  <si>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</si>
  <si>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</si>
  <si>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</si>
  <si>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</si>
  <si>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</si>
  <si>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</si>
  <si>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</si>
  <si>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</si>
  <si>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</si>
  <si>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</si>
  <si>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</si>
  <si>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</si>
  <si>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</si>
  <si>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</si>
  <si>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</si>
  <si>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</si>
  <si>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</si>
  <si>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</si>
  <si>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</si>
  <si>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</si>
  <si>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</si>
  <si>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</si>
  <si>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</si>
  <si>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</si>
  <si>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</si>
  <si>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</si>
  <si>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</si>
  <si>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</si>
  <si>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</si>
  <si>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</si>
  <si>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</si>
  <si>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</si>
  <si>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</si>
  <si>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</si>
  <si>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</si>
  <si>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</si>
  <si>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</si>
  <si>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</si>
  <si>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</si>
  <si>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</si>
  <si>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</si>
  <si>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</si>
  <si>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</si>
  <si>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</si>
  <si>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</si>
  <si>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</si>
  <si>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</si>
  <si>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</si>
  <si>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</si>
  <si>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</si>
  <si>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</si>
  <si>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</si>
  <si>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</si>
  <si>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</si>
  <si>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</si>
  <si>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</si>
  <si>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</si>
  <si>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</si>
  <si>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</si>
  <si>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</si>
  <si>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</si>
  <si>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</si>
  <si>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</si>
  <si>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</si>
  <si>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</si>
  <si>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</si>
  <si>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</si>
  <si>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</si>
  <si>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</si>
  <si>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</si>
  <si>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</si>
  <si>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</si>
  <si>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</si>
  <si>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</si>
  <si>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</si>
  <si>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</si>
  <si>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</si>
  <si>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</si>
  <si>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</si>
  <si>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</si>
  <si>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</si>
  <si>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</si>
  <si>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</si>
  <si>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</si>
  <si>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</si>
  <si>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</si>
  <si>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</si>
  <si>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</si>
  <si>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</si>
  <si>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</si>
  <si>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</si>
  <si>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</si>
  <si>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</si>
  <si>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</si>
  <si>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</si>
  <si>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</si>
  <si>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</si>
  <si>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</si>
  <si>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</si>
  <si>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</si>
  <si>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</si>
  <si>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</si>
  <si>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</si>
  <si>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</si>
  <si>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</si>
  <si>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</si>
  <si>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</si>
  <si>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</si>
  <si>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</si>
  <si>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</si>
  <si>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</si>
  <si>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</si>
  <si>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</si>
  <si>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</si>
  <si>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</si>
  <si>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</si>
  <si>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</si>
  <si>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</si>
  <si>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</si>
  <si>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</si>
  <si>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</si>
  <si>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</si>
  <si>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</si>
  <si>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</si>
  <si>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</si>
  <si>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</si>
  <si>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</si>
  <si>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</si>
  <si>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</si>
  <si>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</si>
  <si>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</si>
  <si>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</si>
  <si>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</si>
  <si>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</si>
  <si>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</si>
  <si>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</si>
  <si>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</si>
  <si>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</si>
  <si>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</si>
  <si>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</si>
  <si>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</si>
  <si>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</si>
  <si>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</si>
  <si>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</si>
  <si>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</si>
  <si>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</si>
  <si>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</si>
  <si>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</si>
  <si>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</si>
  <si>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</si>
  <si>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</si>
  <si>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</si>
  <si>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</si>
  <si>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</si>
  <si>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</si>
  <si>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</si>
  <si>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</si>
  <si>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</si>
  <si>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</si>
  <si>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</si>
  <si>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</si>
  <si>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</si>
  <si>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</si>
  <si>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</si>
  <si>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</si>
  <si>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</si>
  <si>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</si>
  <si>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</si>
  <si>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</si>
  <si>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</si>
  <si>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</si>
  <si>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</si>
  <si>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</si>
  <si>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</si>
  <si>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</si>
  <si>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</si>
  <si>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</si>
  <si>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</si>
  <si>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</si>
  <si>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</si>
  <si>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</si>
  <si>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</si>
  <si>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</si>
  <si>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</si>
  <si>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</si>
  <si>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</si>
  <si>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</si>
  <si>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</si>
  <si>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</si>
  <si>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</si>
  <si>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</si>
  <si>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</si>
  <si>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</si>
  <si>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</si>
  <si>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</si>
  <si>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</si>
  <si>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</si>
  <si>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</si>
  <si>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</si>
  <si>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</si>
  <si>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</si>
  <si>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</si>
  <si>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</si>
  <si>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</si>
  <si>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</si>
  <si>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</si>
  <si>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</si>
  <si>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</si>
  <si>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</si>
  <si>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</si>
  <si>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</si>
  <si>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</si>
  <si>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</si>
  <si>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</si>
  <si>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</si>
  <si>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</si>
  <si>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</si>
  <si>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</si>
  <si>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</si>
  <si>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</si>
  <si>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</si>
  <si>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</si>
  <si>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</si>
  <si>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</si>
  <si>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</si>
  <si>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</si>
  <si>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</si>
  <si>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</si>
  <si>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</si>
  <si>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</si>
  <si>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</si>
  <si>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</si>
  <si>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</si>
  <si>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</si>
  <si>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</si>
  <si>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</si>
  <si>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</si>
  <si>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</si>
  <si>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</si>
  <si>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</si>
  <si>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</si>
  <si>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</si>
  <si>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</si>
  <si>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</si>
  <si>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</si>
  <si>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</si>
  <si>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</si>
  <si>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</si>
  <si>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</si>
  <si>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</si>
  <si>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</si>
  <si>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</si>
  <si>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</si>
  <si>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</si>
  <si>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</si>
  <si>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</si>
  <si>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</si>
  <si>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</si>
  <si>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</si>
  <si>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</si>
  <si>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</si>
  <si>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</si>
  <si>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</si>
  <si>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</si>
  <si>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</si>
  <si>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</si>
  <si>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</si>
  <si>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</si>
  <si>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</si>
  <si>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</si>
  <si>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</si>
  <si>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</si>
  <si>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</si>
  <si>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</si>
  <si>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</si>
  <si>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</si>
  <si>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</si>
  <si>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</si>
  <si>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</si>
  <si>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</si>
  <si>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</si>
  <si>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</si>
  <si>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</si>
  <si>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</si>
  <si>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</si>
  <si>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</si>
  <si>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</si>
  <si>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</si>
  <si>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</si>
  <si>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</si>
  <si>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</si>
  <si>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</si>
  <si>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</si>
  <si>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</si>
  <si>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</si>
  <si>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</si>
  <si>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</si>
  <si>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</si>
  <si>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</si>
  <si>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</si>
  <si>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</si>
  <si>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</si>
  <si>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</si>
  <si>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</si>
  <si>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</si>
  <si>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</si>
  <si>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</si>
  <si>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</si>
  <si>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</si>
  <si>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</si>
  <si>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</si>
  <si>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</si>
  <si>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</si>
  <si>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</si>
  <si>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</si>
  <si>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</si>
  <si>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</si>
  <si>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</si>
  <si>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</si>
  <si>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</si>
  <si>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</si>
  <si>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</si>
  <si>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</si>
  <si>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</si>
  <si>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</si>
  <si>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</si>
  <si>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</si>
  <si>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</si>
  <si>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</si>
  <si>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</si>
  <si>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</si>
  <si>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</si>
  <si>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</si>
  <si>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</si>
  <si>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</si>
  <si>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</si>
  <si>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</si>
  <si>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</si>
  <si>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</si>
  <si>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</si>
  <si>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</si>
  <si>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</si>
  <si>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</si>
  <si>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</si>
  <si>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</si>
  <si>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</si>
  <si>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</si>
  <si>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</si>
  <si>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</si>
  <si>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</si>
  <si>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</si>
  <si>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</si>
  <si>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</si>
  <si>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</si>
  <si>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</si>
  <si>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</si>
  <si>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</si>
  <si>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</si>
  <si>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</si>
  <si>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</si>
  <si>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</si>
  <si>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</si>
  <si>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</si>
  <si>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</si>
  <si>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</si>
  <si>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</si>
  <si>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</si>
  <si>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</si>
  <si>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</si>
  <si>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</si>
  <si>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</si>
  <si>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</si>
  <si>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</si>
  <si>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</si>
  <si>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</si>
  <si>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</si>
  <si>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</si>
  <si>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</si>
  <si>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</si>
  <si>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</si>
  <si>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</si>
  <si>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</si>
  <si>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</si>
  <si>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</si>
  <si>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</si>
  <si>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</si>
  <si>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</si>
  <si>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</si>
  <si>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</si>
  <si>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</si>
  <si>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</si>
  <si>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</si>
  <si>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</si>
  <si>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</si>
  <si>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</si>
  <si>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</si>
  <si>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</si>
  <si>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</si>
  <si>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</si>
  <si>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</si>
  <si>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</si>
  <si>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</si>
  <si>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</si>
  <si>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</si>
  <si>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</si>
  <si>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</si>
  <si>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</si>
  <si>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</si>
  <si>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</si>
  <si>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</si>
  <si>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</si>
  <si>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</si>
  <si>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</si>
  <si>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</si>
  <si>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</si>
  <si>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</si>
  <si>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</si>
  <si>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</si>
  <si>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</si>
  <si>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</si>
  <si>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</si>
  <si>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</si>
  <si>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</si>
  <si>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</si>
  <si>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</si>
  <si>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</si>
  <si>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</si>
  <si>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</si>
  <si>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</si>
  <si>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</si>
  <si>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</si>
  <si>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</si>
  <si>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</si>
  <si>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</si>
  <si>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</si>
  <si>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</si>
  <si>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</si>
  <si>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</si>
  <si>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</si>
  <si>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</si>
  <si>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</si>
  <si>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</si>
  <si>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</si>
  <si>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</si>
  <si>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</si>
  <si>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</si>
  <si>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</si>
  <si>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</si>
  <si>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</si>
  <si>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</si>
  <si>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</si>
  <si>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</si>
  <si>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</si>
  <si>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</si>
  <si>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</si>
  <si>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</si>
  <si>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</si>
  <si>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</si>
  <si>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</si>
  <si>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</si>
  <si>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</si>
  <si>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</si>
  <si>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</si>
  <si>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</si>
  <si>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</si>
  <si>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</si>
  <si>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</si>
  <si>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</si>
  <si>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</si>
  <si>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</si>
  <si>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</si>
  <si>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</si>
  <si>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</si>
  <si>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</si>
  <si>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</si>
  <si>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</si>
  <si>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</si>
  <si>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</si>
  <si>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</si>
  <si>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</si>
  <si>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</si>
  <si>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</si>
  <si>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</si>
  <si>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</si>
  <si>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</si>
  <si>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</si>
  <si>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</si>
  <si>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</si>
  <si>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</si>
  <si>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</si>
  <si>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</si>
  <si>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</si>
  <si>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</si>
  <si>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</si>
  <si>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</si>
  <si>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</si>
  <si>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</si>
  <si>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</si>
  <si>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</si>
  <si>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</si>
  <si>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</si>
  <si>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</si>
  <si>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</si>
  <si>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</si>
  <si>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</si>
  <si>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</si>
  <si>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</si>
  <si>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</si>
  <si>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</si>
  <si>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</si>
  <si>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</si>
  <si>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</si>
  <si>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</si>
  <si>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</si>
  <si>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</si>
  <si>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</si>
  <si>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</si>
  <si>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</si>
  <si>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</si>
  <si>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</si>
  <si>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</si>
  <si>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</si>
  <si>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</si>
  <si>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</si>
  <si>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</si>
  <si>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</si>
  <si>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</si>
  <si>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</si>
  <si>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</si>
  <si>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</si>
  <si>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</si>
  <si>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</si>
  <si>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</si>
  <si>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</si>
  <si>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</si>
  <si>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</si>
  <si>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</si>
  <si>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</si>
  <si>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</si>
  <si>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</si>
  <si>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</si>
  <si>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</si>
  <si>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</si>
  <si>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</si>
  <si>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</si>
  <si>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</si>
  <si>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</si>
  <si>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</si>
  <si>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</si>
  <si>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</si>
  <si>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</si>
  <si>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</si>
  <si>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</si>
  <si>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</si>
  <si>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</si>
  <si>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</si>
  <si>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</si>
  <si>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</si>
  <si>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</si>
  <si>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</si>
  <si>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</si>
  <si>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</si>
  <si>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</si>
  <si>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</si>
  <si>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</si>
  <si>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</si>
  <si>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</si>
  <si>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</si>
  <si>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</si>
  <si>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</si>
  <si>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</si>
  <si>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</si>
  <si>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</si>
  <si>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</si>
  <si>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</si>
  <si>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</si>
  <si>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</si>
  <si>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</si>
  <si>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</si>
  <si>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</si>
  <si>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</si>
  <si>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</si>
  <si>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</si>
  <si>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</si>
  <si>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</si>
  <si>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</si>
  <si>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</si>
  <si>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</si>
  <si>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</si>
  <si>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</si>
  <si>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</si>
  <si>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</si>
  <si>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</si>
  <si>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</si>
  <si>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</si>
  <si>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</si>
  <si>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</si>
  <si>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</si>
  <si>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</si>
  <si>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</si>
  <si>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</si>
  <si>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</si>
  <si>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</si>
  <si>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</si>
  <si>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</si>
  <si>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</si>
  <si>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</si>
  <si>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</si>
  <si>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</si>
  <si>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</si>
  <si>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</si>
  <si>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</si>
  <si>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</si>
  <si>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</si>
  <si>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</si>
  <si>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</si>
  <si>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</si>
  <si>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</si>
  <si>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</si>
  <si>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</si>
  <si>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</si>
  <si>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</si>
  <si>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</si>
  <si>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</si>
  <si>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</si>
  <si>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</si>
  <si>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</si>
  <si>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</si>
  <si>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</si>
  <si>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</si>
  <si>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</si>
  <si>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</si>
  <si>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</si>
  <si>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</si>
  <si>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</si>
  <si>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</si>
  <si>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</si>
  <si>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</si>
  <si>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</si>
  <si>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</si>
  <si>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</si>
  <si>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</si>
  <si>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</si>
  <si>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</si>
  <si>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</si>
  <si>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</si>
  <si>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</si>
  <si>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</si>
  <si>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</si>
  <si>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</si>
  <si>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</si>
  <si>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</si>
  <si>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</si>
  <si>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</si>
  <si>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</si>
  <si>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</si>
  <si>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</si>
  <si>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</si>
  <si>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</si>
  <si>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</si>
  <si>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</si>
  <si>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</si>
  <si>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</si>
  <si>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</si>
  <si>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</si>
  <si>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</si>
  <si>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</si>
  <si>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</si>
  <si>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</si>
  <si>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</si>
  <si>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</si>
  <si>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</si>
  <si>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</si>
  <si>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</si>
  <si>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</si>
  <si>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</si>
  <si>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</si>
  <si>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</si>
  <si>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</si>
  <si>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</si>
  <si>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</si>
  <si>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</si>
  <si>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</si>
  <si>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</si>
  <si>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</si>
  <si>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</si>
  <si>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</si>
  <si>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</si>
  <si>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</si>
  <si>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</si>
  <si>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</si>
  <si>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</si>
  <si>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</si>
  <si>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</si>
  <si>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</si>
  <si>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</si>
  <si>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</si>
  <si>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</si>
  <si>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</si>
  <si>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</si>
  <si>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</si>
  <si>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</si>
  <si>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</si>
  <si>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</si>
  <si>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</si>
  <si>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</si>
  <si>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</si>
  <si>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</si>
  <si>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</si>
  <si>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</si>
  <si>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</si>
  <si>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</si>
  <si>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</si>
  <si>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</si>
  <si>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</si>
  <si>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</si>
  <si>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</si>
  <si>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</si>
  <si>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</si>
  <si>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</si>
  <si>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</si>
  <si>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</si>
  <si>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</si>
  <si>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</si>
  <si>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</si>
  <si>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</si>
  <si>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</si>
  <si>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</si>
  <si>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</si>
  <si>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</si>
  <si>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</si>
  <si>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</si>
  <si>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</si>
  <si>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</si>
  <si>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</si>
  <si>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</si>
  <si>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</si>
  <si>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</si>
  <si>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</si>
  <si>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</si>
  <si>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</si>
  <si>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</si>
  <si>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</si>
  <si>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</si>
  <si>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</si>
  <si>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</si>
  <si>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</si>
  <si>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</si>
  <si>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</si>
  <si>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</si>
  <si>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</si>
  <si>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</si>
  <si>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</si>
  <si>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</si>
  <si>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</si>
  <si>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</si>
  <si>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</si>
  <si>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</si>
  <si>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</si>
  <si>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</si>
  <si>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</si>
  <si>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</si>
  <si>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</si>
  <si>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</si>
  <si>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</si>
  <si>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</si>
  <si>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</si>
  <si>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</si>
  <si>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</si>
  <si>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</si>
  <si>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</si>
  <si>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</si>
  <si>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</si>
  <si>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</si>
  <si>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</si>
  <si>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</si>
  <si>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</si>
  <si>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</si>
  <si>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</si>
  <si>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</si>
  <si>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</si>
  <si>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</si>
  <si>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</si>
  <si>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</si>
  <si>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</si>
  <si>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</si>
  <si>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</si>
  <si>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</si>
  <si>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</si>
  <si>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</si>
  <si>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</si>
  <si>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</si>
  <si>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</si>
  <si>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</si>
  <si>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</si>
  <si>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</si>
  <si>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</si>
  <si>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</si>
  <si>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</si>
  <si>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</si>
  <si>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</si>
  <si>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</si>
  <si>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</si>
  <si>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</si>
  <si>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</si>
  <si>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</si>
  <si>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</si>
  <si>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</si>
  <si>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</si>
  <si>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</si>
  <si>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</si>
  <si>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</si>
  <si>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</si>
  <si>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</si>
  <si>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</si>
  <si>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</si>
  <si>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</si>
  <si>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</si>
  <si>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</si>
  <si>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</si>
  <si>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</si>
  <si>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</si>
  <si>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</si>
  <si>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</si>
  <si>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</si>
  <si>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</si>
  <si>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</si>
  <si>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</si>
  <si>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</si>
  <si>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</si>
  <si>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</si>
  <si>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</si>
  <si>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</si>
  <si>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</si>
  <si>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</si>
  <si>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</si>
  <si>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</si>
  <si>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</si>
  <si>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</si>
  <si>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</si>
  <si>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</si>
  <si>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</si>
  <si>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</si>
  <si>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</si>
  <si>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</si>
  <si>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</si>
  <si>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</si>
  <si>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</si>
  <si>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</si>
  <si>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</si>
  <si>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</si>
  <si>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</si>
  <si>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</si>
  <si>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</si>
  <si>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</si>
  <si>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</si>
  <si>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</si>
  <si>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</si>
  <si>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</si>
  <si>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</si>
  <si>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</si>
  <si>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</si>
  <si>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</si>
  <si>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</si>
  <si>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</si>
  <si>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</si>
  <si>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</si>
  <si>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</si>
  <si>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</si>
  <si>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</si>
  <si>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</si>
  <si>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</si>
  <si>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</si>
  <si>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</si>
  <si>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</si>
  <si>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</si>
  <si>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</si>
  <si>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</si>
  <si>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</si>
  <si>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</si>
  <si>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</si>
  <si>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</si>
  <si>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</si>
  <si>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</si>
  <si>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</si>
  <si>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</si>
  <si>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</si>
  <si>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</si>
  <si>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</si>
  <si>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</si>
  <si>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</si>
  <si>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</si>
  <si>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</si>
  <si>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</si>
  <si>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</si>
  <si>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</si>
  <si>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</si>
  <si>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</si>
  <si>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</si>
  <si>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</si>
  <si>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</si>
  <si>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</si>
  <si>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</si>
  <si>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</si>
  <si>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</si>
  <si>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</si>
  <si>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</si>
  <si>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</si>
  <si>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</si>
  <si>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</si>
  <si>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</si>
  <si>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</si>
  <si>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</si>
  <si>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</si>
  <si>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</si>
  <si>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</si>
  <si>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</si>
  <si>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</si>
  <si>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</si>
  <si>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</si>
  <si>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</si>
  <si>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</si>
  <si>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</si>
  <si>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</si>
  <si>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</si>
  <si>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</si>
  <si>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</si>
  <si>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</si>
  <si>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</si>
  <si>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</si>
  <si>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</si>
  <si>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</si>
  <si>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</si>
  <si>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</si>
  <si>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</si>
  <si>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</si>
  <si>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</si>
  <si>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</si>
  <si>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</si>
  <si>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</si>
  <si>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</si>
  <si>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</si>
  <si>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</si>
  <si>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</si>
  <si>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</si>
  <si>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</si>
  <si>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</si>
  <si>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</si>
  <si>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</si>
  <si>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</si>
  <si>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</si>
  <si>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</si>
  <si>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</si>
  <si>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</si>
  <si>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</si>
  <si>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</si>
  <si>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</si>
  <si>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</si>
  <si>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</si>
  <si>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</si>
  <si>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</si>
  <si>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</si>
  <si>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</si>
  <si>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</si>
  <si>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</si>
  <si>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</si>
  <si>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</si>
  <si>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</si>
  <si>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</si>
  <si>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</si>
  <si>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</si>
  <si>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</si>
  <si>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</si>
  <si>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</si>
  <si>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</si>
  <si>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</si>
  <si>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</si>
  <si>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</si>
  <si>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</si>
  <si>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</si>
  <si>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</si>
  <si>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</si>
  <si>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</si>
  <si>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</si>
  <si>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</si>
  <si>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</si>
  <si>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</si>
  <si>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</si>
  <si>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</si>
  <si>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</si>
  <si>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</si>
  <si>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</si>
  <si>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</si>
  <si>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</si>
  <si>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</si>
  <si>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</si>
  <si>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</si>
  <si>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</si>
  <si>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</si>
  <si>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</si>
  <si>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</si>
  <si>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</si>
  <si>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</si>
  <si>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</si>
  <si>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</si>
  <si>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</si>
  <si>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</si>
  <si>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</si>
  <si>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</si>
  <si>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</si>
  <si>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</si>
  <si>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</si>
  <si>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</si>
  <si>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</si>
  <si>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</si>
  <si>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</si>
  <si>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</si>
  <si>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</si>
  <si>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</si>
  <si>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</si>
  <si>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</si>
  <si>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</si>
  <si>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</si>
  <si>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</si>
  <si>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</si>
  <si>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</si>
  <si>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</si>
  <si>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</si>
  <si>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</si>
  <si>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</si>
  <si>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</si>
  <si>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</si>
  <si>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</si>
  <si>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</si>
  <si>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</si>
  <si>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</si>
  <si>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</si>
  <si>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</si>
  <si>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</si>
  <si>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</si>
  <si>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</si>
  <si>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</si>
  <si>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</si>
  <si>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</si>
  <si>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</si>
  <si>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</si>
  <si>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</si>
  <si>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</si>
  <si>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</si>
  <si>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</si>
  <si>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</si>
  <si>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</si>
  <si>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</si>
  <si>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</si>
  <si>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</si>
  <si>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</si>
  <si>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</si>
  <si>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</si>
  <si>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</si>
  <si>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</si>
  <si>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</si>
  <si>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</si>
  <si>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</si>
  <si>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</si>
  <si>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</si>
  <si>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</si>
  <si>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</si>
  <si>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</si>
  <si>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</si>
  <si>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</si>
  <si>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</si>
  <si>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</si>
  <si>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</si>
  <si>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</si>
  <si>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</si>
  <si>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</si>
  <si>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</si>
  <si>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</si>
  <si>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</si>
  <si>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</si>
  <si>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</si>
  <si>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</si>
  <si>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</si>
  <si>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</si>
  <si>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</si>
  <si>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</si>
  <si>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</si>
  <si>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</si>
  <si>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</si>
  <si>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</si>
  <si>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</si>
  <si>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</si>
  <si>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</si>
  <si>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</si>
  <si>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</si>
  <si>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</si>
  <si>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</si>
  <si>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</si>
  <si>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</si>
  <si>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</si>
  <si>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</si>
  <si>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</si>
  <si>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</si>
  <si>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</si>
  <si>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</si>
  <si>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</si>
  <si>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</si>
  <si>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</si>
  <si>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</si>
  <si>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</si>
  <si>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</si>
  <si>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</si>
  <si>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</si>
  <si>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</si>
  <si>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</si>
  <si>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</si>
  <si>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</si>
  <si>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</si>
  <si>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</si>
  <si>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</si>
  <si>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</si>
  <si>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</si>
  <si>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</si>
  <si>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</si>
  <si>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</si>
  <si>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</si>
  <si>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</si>
  <si>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</si>
  <si>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</si>
  <si>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</si>
  <si>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</si>
  <si>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</si>
  <si>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</si>
  <si>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</si>
  <si>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</si>
  <si>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</si>
  <si>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</si>
  <si>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</si>
  <si>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</si>
  <si>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</si>
  <si>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</si>
  <si>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</si>
  <si>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</si>
  <si>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</si>
  <si>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</si>
  <si>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</si>
  <si>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</si>
  <si>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</si>
  <si>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</si>
  <si>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</si>
  <si>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</si>
  <si>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</si>
  <si>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</si>
  <si>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</si>
  <si>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</si>
  <si>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</si>
  <si>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</si>
  <si>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</si>
  <si>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</si>
  <si>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</si>
  <si>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</si>
  <si>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</si>
  <si>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</si>
  <si>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</si>
  <si>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</si>
  <si>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</si>
  <si>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</si>
  <si>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</si>
  <si>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</si>
  <si>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</si>
  <si>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</si>
  <si>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</si>
  <si>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</si>
  <si>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</si>
  <si>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</si>
  <si>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</si>
  <si>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</si>
  <si>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</si>
  <si>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</si>
  <si>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</si>
  <si>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</si>
  <si>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</si>
  <si>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</si>
  <si>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</si>
  <si>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</si>
  <si>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</si>
  <si>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</si>
  <si>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</si>
  <si>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</si>
  <si>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</si>
  <si>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</si>
  <si>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</si>
  <si>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</si>
  <si>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</si>
  <si>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</si>
  <si>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</si>
  <si>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</si>
  <si>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</si>
  <si>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</si>
  <si>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</si>
  <si>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</si>
  <si>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</si>
  <si>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</si>
  <si>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</si>
  <si>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</si>
  <si>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</si>
  <si>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</si>
  <si>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</si>
  <si>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</si>
  <si>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</si>
  <si>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</si>
  <si>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</si>
  <si>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</si>
  <si>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</si>
  <si>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</si>
  <si>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</si>
  <si>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</si>
  <si>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</si>
  <si>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</si>
  <si>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</si>
  <si>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</si>
  <si>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</si>
  <si>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</si>
  <si>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</si>
  <si>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</si>
  <si>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</si>
  <si>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</si>
  <si>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</si>
  <si>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</si>
  <si>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</si>
  <si>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</si>
  <si>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</si>
  <si>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</si>
  <si>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</si>
  <si>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</si>
  <si>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</si>
  <si>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</si>
  <si>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</si>
  <si>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</si>
  <si>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</si>
  <si>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</si>
  <si>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</si>
  <si>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</si>
  <si>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</si>
  <si>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</si>
  <si>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</si>
  <si>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</si>
  <si>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</si>
  <si>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</si>
  <si>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</si>
  <si>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</si>
  <si>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</si>
  <si>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</si>
  <si>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</si>
  <si>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</si>
  <si>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</si>
  <si>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</si>
  <si>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</si>
  <si>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</si>
  <si>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</si>
  <si>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</si>
  <si>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</si>
  <si>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</si>
  <si>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</si>
  <si>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</si>
  <si>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</si>
  <si>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</si>
  <si>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</si>
  <si>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</si>
  <si>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</si>
  <si>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</si>
  <si>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</si>
  <si>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</si>
  <si>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</si>
  <si>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</si>
  <si>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</si>
  <si>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</si>
  <si>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</si>
  <si>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</si>
  <si>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</si>
  <si>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</si>
  <si>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</si>
  <si>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</si>
  <si>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</si>
  <si>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</si>
  <si>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</si>
  <si>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</si>
  <si>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</si>
  <si>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</si>
  <si>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</si>
  <si>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</si>
  <si>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</si>
  <si>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</si>
  <si>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</si>
  <si>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</si>
  <si>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</si>
  <si>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</si>
  <si>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</si>
  <si>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</si>
  <si>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</si>
  <si>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</si>
  <si>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</si>
  <si>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</si>
  <si>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</si>
  <si>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</si>
  <si>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</si>
  <si>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</si>
  <si>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</si>
  <si>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</si>
  <si>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</si>
  <si>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</si>
  <si>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</si>
  <si>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</si>
  <si>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</si>
  <si>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</si>
  <si>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</si>
  <si>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</si>
  <si>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</si>
  <si>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</si>
  <si>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</si>
  <si>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</si>
  <si>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</si>
  <si>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</si>
  <si>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</si>
  <si>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</si>
  <si>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</si>
  <si>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</si>
  <si>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</si>
  <si>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</si>
  <si>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</si>
  <si>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</si>
  <si>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</si>
  <si>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</si>
  <si>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</si>
  <si>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</si>
  <si>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</si>
  <si>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</si>
  <si>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</si>
  <si>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</si>
  <si>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</si>
  <si>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</si>
  <si>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</si>
  <si>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</si>
  <si>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</si>
  <si>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</si>
  <si>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</si>
  <si>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</si>
  <si>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</si>
  <si>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</si>
  <si>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</si>
  <si>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</si>
  <si>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</si>
  <si>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</si>
  <si>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</si>
  <si>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</si>
  <si>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</si>
  <si>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</si>
  <si>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</si>
  <si>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</si>
  <si>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</si>
  <si>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</si>
  <si>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</si>
  <si>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</si>
  <si>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</si>
  <si>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</si>
  <si>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</si>
  <si>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</si>
  <si>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</si>
  <si>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</si>
  <si>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</si>
  <si>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</si>
  <si>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</si>
  <si>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</si>
  <si>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</si>
  <si>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</si>
  <si>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</si>
  <si>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</si>
  <si>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</si>
  <si>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</si>
  <si>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</si>
  <si>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</si>
  <si>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</si>
  <si>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</si>
  <si>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</si>
  <si>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</si>
  <si>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</si>
  <si>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</si>
  <si>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</si>
  <si>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</si>
  <si>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</si>
  <si>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</si>
  <si>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</si>
  <si>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</si>
  <si>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</si>
  <si>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</si>
  <si>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</si>
  <si>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</si>
  <si>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</si>
  <si>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</si>
  <si>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</si>
  <si>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</si>
  <si>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</si>
  <si>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</si>
  <si>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</si>
  <si>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</si>
  <si>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</si>
  <si>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</si>
  <si>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</si>
  <si>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</si>
  <si>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</si>
  <si>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</si>
  <si>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</si>
  <si>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</si>
  <si>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</si>
  <si>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</si>
  <si>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</si>
  <si>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</si>
  <si>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</si>
  <si>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</si>
  <si>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</si>
  <si>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</si>
  <si>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</si>
  <si>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</si>
  <si>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</si>
  <si>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</si>
  <si>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</si>
  <si>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</si>
  <si>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</si>
  <si>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</si>
  <si>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</si>
  <si>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</si>
  <si>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</si>
  <si>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</si>
  <si>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</si>
  <si>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</si>
  <si>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</si>
  <si>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</si>
  <si>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</si>
  <si>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</si>
  <si>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</si>
  <si>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</si>
  <si>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</si>
  <si>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</si>
  <si>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</si>
  <si>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</si>
  <si>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</si>
  <si>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</si>
  <si>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</si>
  <si>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</si>
  <si>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</si>
  <si>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</si>
  <si>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</si>
  <si>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</si>
  <si>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</si>
  <si>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</si>
  <si>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</si>
  <si>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</si>
  <si>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</si>
  <si>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</si>
  <si>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</si>
  <si>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</si>
  <si>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</si>
  <si>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</si>
  <si>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</si>
  <si>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</si>
  <si>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</si>
  <si>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</si>
  <si>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</si>
  <si>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</si>
  <si>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</si>
  <si>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</si>
  <si>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</si>
  <si>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</si>
  <si>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</si>
  <si>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</si>
  <si>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</si>
  <si>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</si>
  <si>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</si>
  <si>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</si>
  <si>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</si>
  <si>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</si>
  <si>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</si>
  <si>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</si>
  <si>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</si>
  <si>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</si>
  <si>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</si>
  <si>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</si>
  <si>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</si>
  <si>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</si>
  <si>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</si>
  <si>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</si>
  <si>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</si>
  <si>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</si>
  <si>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</si>
  <si>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</si>
  <si>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</si>
  <si>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</si>
  <si>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</si>
  <si>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</si>
  <si>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</si>
  <si>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</si>
  <si>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</si>
  <si>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</si>
  <si>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</si>
  <si>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</si>
  <si>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</si>
  <si>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</si>
  <si>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</si>
  <si>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</si>
  <si>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</si>
  <si>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</si>
  <si>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</si>
  <si>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</si>
  <si>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</si>
  <si>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</si>
  <si>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</si>
  <si>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</si>
  <si>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</si>
  <si>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</si>
  <si>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</si>
  <si>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</si>
  <si>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</si>
  <si>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</si>
  <si>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</si>
  <si>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</si>
  <si>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</si>
  <si>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</si>
  <si>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</si>
  <si>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</si>
  <si>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</si>
  <si>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</si>
  <si>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</si>
  <si>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</si>
  <si>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</si>
  <si>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</si>
  <si>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</si>
  <si>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</si>
  <si>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</si>
  <si>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</si>
  <si>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</si>
  <si>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</si>
  <si>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</si>
  <si>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</si>
  <si>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</si>
  <si>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</si>
  <si>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</si>
  <si>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</si>
  <si>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</si>
  <si>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</si>
  <si>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</si>
  <si>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</si>
  <si>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</si>
  <si>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</si>
  <si>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</si>
  <si>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</si>
  <si>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</si>
  <si>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</si>
  <si>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</si>
  <si>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</si>
  <si>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</si>
  <si>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</si>
  <si>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</si>
  <si>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</si>
  <si>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</si>
  <si>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</si>
  <si>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</si>
  <si>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</si>
  <si>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</si>
  <si>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</si>
  <si>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</si>
  <si>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</si>
  <si>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</si>
  <si>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</si>
  <si>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</si>
  <si>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</si>
  <si>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</si>
  <si>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</si>
  <si>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</si>
  <si>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</si>
  <si>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</si>
  <si>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</si>
  <si>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</si>
  <si>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</si>
  <si>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</si>
  <si>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</si>
  <si>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</si>
  <si>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</si>
  <si>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</si>
  <si>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</si>
  <si>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</si>
  <si>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</si>
  <si>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</si>
  <si>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</si>
  <si>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</si>
  <si>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</si>
  <si>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</si>
  <si>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</si>
  <si>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</si>
  <si>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</si>
  <si>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</si>
  <si>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</si>
  <si>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</si>
  <si>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</si>
  <si>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</si>
  <si>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</si>
  <si>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</si>
  <si>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</si>
  <si>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</si>
  <si>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</si>
  <si>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</si>
  <si>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</si>
  <si>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</si>
  <si>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</si>
  <si>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</si>
  <si>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</si>
  <si>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</si>
  <si>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</si>
  <si>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</si>
  <si>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</si>
  <si>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</si>
  <si>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</si>
  <si>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</si>
  <si>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</si>
  <si>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</si>
  <si>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</si>
  <si>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</si>
  <si>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</si>
  <si>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</si>
  <si>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</si>
  <si>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</si>
  <si>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</si>
  <si>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</si>
  <si>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</si>
  <si>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</si>
  <si>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</si>
  <si>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</si>
  <si>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</si>
  <si>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</si>
  <si>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</si>
  <si>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</si>
  <si>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</si>
  <si>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</si>
  <si>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</si>
  <si>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</si>
  <si>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</si>
  <si>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</si>
  <si>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</si>
  <si>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</si>
  <si>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</si>
  <si>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</si>
  <si>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</si>
  <si>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</si>
  <si>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</si>
  <si>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</si>
  <si>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</si>
  <si>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</si>
  <si>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</si>
  <si>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</si>
  <si>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</si>
  <si>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</si>
  <si>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</si>
  <si>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</si>
  <si>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</si>
  <si>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</si>
  <si>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</si>
  <si>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</si>
  <si>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</si>
  <si>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</si>
  <si>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</si>
  <si>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</si>
  <si>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</si>
  <si>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</si>
  <si>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</si>
  <si>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</si>
  <si>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</si>
  <si>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</si>
  <si>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</si>
  <si>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</si>
  <si>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</si>
  <si>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</si>
  <si>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</si>
  <si>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</si>
  <si>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</si>
  <si>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</si>
  <si>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</si>
  <si>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</si>
  <si>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</si>
  <si>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</si>
  <si>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</si>
  <si>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</si>
  <si>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</si>
  <si>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</si>
  <si>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</si>
  <si>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</si>
  <si>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</si>
  <si>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</si>
  <si>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</si>
  <si>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</si>
  <si>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</si>
  <si>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</si>
  <si>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</si>
  <si>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</si>
  <si>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</si>
  <si>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</si>
  <si>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</si>
  <si>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</si>
  <si>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</si>
  <si>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</si>
  <si>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</si>
  <si>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</si>
  <si>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</si>
  <si>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</si>
  <si>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</si>
  <si>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</si>
  <si>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</si>
  <si>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</si>
  <si>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</si>
  <si>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</si>
  <si>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</si>
  <si>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</si>
  <si>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</si>
  <si>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</si>
  <si>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</si>
  <si>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</si>
  <si>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</si>
  <si>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</si>
  <si>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</si>
  <si>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</si>
  <si>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</si>
  <si>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</si>
  <si>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</si>
  <si>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</si>
  <si>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</si>
  <si>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</si>
  <si>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</si>
  <si>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</si>
  <si>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</si>
  <si>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</si>
  <si>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</si>
  <si>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</si>
  <si>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</si>
  <si>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</si>
  <si>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</si>
  <si>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</si>
  <si>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</si>
  <si>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</si>
  <si>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</si>
  <si>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</si>
  <si>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</si>
  <si>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</si>
  <si>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</si>
  <si>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</si>
  <si>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</si>
  <si>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</si>
  <si>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</si>
  <si>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</si>
  <si>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</si>
  <si>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</si>
  <si>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</si>
  <si>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</si>
  <si>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</si>
  <si>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</si>
  <si>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</si>
  <si>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</si>
  <si>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</si>
  <si>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</si>
  <si>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</si>
  <si>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</si>
  <si>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</si>
  <si>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</si>
  <si>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</si>
  <si>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</si>
  <si>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</si>
  <si>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</si>
  <si>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</si>
  <si>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</si>
  <si>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</si>
  <si>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</si>
  <si>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</si>
  <si>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</si>
  <si>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</si>
  <si>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</si>
  <si>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</si>
  <si>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</si>
  <si>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</si>
  <si>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</si>
  <si>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</si>
  <si>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</si>
  <si>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</si>
  <si>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</si>
  <si>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</si>
  <si>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</si>
  <si>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</si>
  <si>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</si>
  <si>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</si>
  <si>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</si>
  <si>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</si>
  <si>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</si>
  <si>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</si>
  <si>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</si>
  <si>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</si>
  <si>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</si>
  <si>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</si>
  <si>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</si>
  <si>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</si>
  <si>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</si>
  <si>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</si>
  <si>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</si>
  <si>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</si>
  <si>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</si>
  <si>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</si>
  <si>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</si>
  <si>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</si>
  <si>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</si>
  <si>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</si>
  <si>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</si>
  <si>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</si>
  <si>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</si>
  <si>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</si>
  <si>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</si>
  <si>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</si>
  <si>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</si>
  <si>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</si>
  <si>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</si>
  <si>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</si>
  <si>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</si>
  <si>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</si>
  <si>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</si>
  <si>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</si>
  <si>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</si>
  <si>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</si>
  <si>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</si>
  <si>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</si>
  <si>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</si>
  <si>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</si>
  <si>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</si>
  <si>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</si>
  <si>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</si>
  <si>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</si>
  <si>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</si>
  <si>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</si>
  <si>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</si>
  <si>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</si>
  <si>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</si>
  <si>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</si>
  <si>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</si>
  <si>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</si>
  <si>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</si>
  <si>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</si>
  <si>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</si>
  <si>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</si>
  <si>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</si>
  <si>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</si>
  <si>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</si>
  <si>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</si>
  <si>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</si>
  <si>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</si>
  <si>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</si>
  <si>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</si>
  <si>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</si>
  <si>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</si>
  <si>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</si>
  <si>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</si>
  <si>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</si>
  <si>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</si>
  <si>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</si>
  <si>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</si>
  <si>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</si>
  <si>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</si>
  <si>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</si>
  <si>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</si>
  <si>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</si>
  <si>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</si>
  <si>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</si>
  <si>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</si>
  <si>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</si>
  <si>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</si>
  <si>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</si>
  <si>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</si>
  <si>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</si>
  <si>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</si>
  <si>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</si>
  <si>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</si>
  <si>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</si>
  <si>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</si>
  <si>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</si>
  <si>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</si>
  <si>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</si>
  <si>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</si>
  <si>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</si>
  <si>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</si>
  <si>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</si>
  <si>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</si>
  <si>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</si>
  <si>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</si>
  <si>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</si>
  <si>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</si>
  <si>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</si>
  <si>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</si>
  <si>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</si>
  <si>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</si>
  <si>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</si>
  <si>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</si>
  <si>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</si>
  <si>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</si>
  <si>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</si>
  <si>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</si>
  <si>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</si>
  <si>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</si>
  <si>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</si>
  <si>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</si>
  <si>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</si>
  <si>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</si>
  <si>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</si>
  <si>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</si>
  <si>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</si>
  <si>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</si>
  <si>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</si>
  <si>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</si>
  <si>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</si>
  <si>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</si>
  <si>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</si>
  <si>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</si>
  <si>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</si>
  <si>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</si>
  <si>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</si>
  <si>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</si>
  <si>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</si>
  <si>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</si>
  <si>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</si>
  <si>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</si>
  <si>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</si>
  <si>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</si>
  <si>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</si>
  <si>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</si>
  <si>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</si>
  <si>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</si>
  <si>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</si>
  <si>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</si>
  <si>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</si>
  <si>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</si>
  <si>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</si>
  <si>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</si>
  <si>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</si>
  <si>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</si>
  <si>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</si>
  <si>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</si>
  <si>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</si>
  <si>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</si>
  <si>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</si>
  <si>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</si>
  <si>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</si>
  <si>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</si>
  <si>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</si>
  <si>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</si>
  <si>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</si>
  <si>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</si>
  <si>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</si>
  <si>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</si>
  <si>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</si>
  <si>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</si>
  <si>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</si>
  <si>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</si>
  <si>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</si>
  <si>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</si>
  <si>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</si>
  <si>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</si>
  <si>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</si>
  <si>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</si>
  <si>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</si>
  <si>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</si>
  <si>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</si>
  <si>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</si>
  <si>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</si>
  <si>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</si>
  <si>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</si>
  <si>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</si>
  <si>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</si>
  <si>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</si>
  <si>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</si>
  <si>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</si>
  <si>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</si>
  <si>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</si>
  <si>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</si>
  <si>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</si>
  <si>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</si>
  <si>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</si>
  <si>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</si>
  <si>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</si>
  <si>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</si>
  <si>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</si>
  <si>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</si>
  <si>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</si>
  <si>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</si>
  <si>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</si>
  <si>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</si>
  <si>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</si>
  <si>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</si>
  <si>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</si>
  <si>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</si>
  <si>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</si>
  <si>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</si>
  <si>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</si>
  <si>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</si>
  <si>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</si>
  <si>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</si>
  <si>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</si>
  <si>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</si>
  <si>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</si>
  <si>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</si>
  <si>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</si>
  <si>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</si>
  <si>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</si>
  <si>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</si>
  <si>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</si>
  <si>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</si>
  <si>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</si>
  <si>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</si>
  <si>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</si>
  <si>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</si>
  <si>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</si>
  <si>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</si>
  <si>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</si>
  <si>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</si>
  <si>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</si>
  <si>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</si>
  <si>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</si>
  <si>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</si>
  <si>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</si>
  <si>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</si>
  <si>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</si>
  <si>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</si>
  <si>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</si>
  <si>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</si>
  <si>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</si>
  <si>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</si>
  <si>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</si>
  <si>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</si>
  <si>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</si>
  <si>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</si>
  <si>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</si>
  <si>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</si>
  <si>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</si>
  <si>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</si>
  <si>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</si>
  <si>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</si>
  <si>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</si>
  <si>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</si>
  <si>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</si>
  <si>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</si>
  <si>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</si>
  <si>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</si>
  <si>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</si>
  <si>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</si>
  <si>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</si>
  <si>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</si>
  <si>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</si>
  <si>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</si>
  <si>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</si>
  <si>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</si>
  <si>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</si>
  <si>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</si>
  <si>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</si>
  <si>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</si>
  <si>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</si>
  <si>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</si>
  <si>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</si>
  <si>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</si>
  <si>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</si>
  <si>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</si>
  <si>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</si>
  <si>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</si>
  <si>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</si>
  <si>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</si>
  <si>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</si>
  <si>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</si>
  <si>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</si>
  <si>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</si>
  <si>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</si>
  <si>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</si>
  <si>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</si>
  <si>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</si>
  <si>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</si>
  <si>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</si>
  <si>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</si>
  <si>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</si>
  <si>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</si>
  <si>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</si>
  <si>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</si>
  <si>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</si>
  <si>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</si>
  <si>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</si>
  <si>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</si>
  <si>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</si>
  <si>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</si>
  <si>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</si>
  <si>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</si>
  <si>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</si>
  <si>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</si>
  <si>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</si>
  <si>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</si>
  <si>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</si>
  <si>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</si>
  <si>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</si>
  <si>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</si>
  <si>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</si>
  <si>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</si>
  <si>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</si>
  <si>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</si>
  <si>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</si>
  <si>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</si>
  <si>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</si>
  <si>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</si>
  <si>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</si>
  <si>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</si>
  <si>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</si>
  <si>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</si>
  <si>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</si>
  <si>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</si>
  <si>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</si>
  <si>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</si>
  <si>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</si>
  <si>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</si>
  <si>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</si>
  <si>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</si>
  <si>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</si>
  <si>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</si>
  <si>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</si>
  <si>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</si>
  <si>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</si>
  <si>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</si>
  <si>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</si>
  <si>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</si>
  <si>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</si>
  <si>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</si>
  <si>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</si>
  <si>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</si>
  <si>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</si>
  <si>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</si>
  <si>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</si>
  <si>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</si>
  <si>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</si>
  <si>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</si>
  <si>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</si>
  <si>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</si>
  <si>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</si>
  <si>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</si>
  <si>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</si>
  <si>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</si>
  <si>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</si>
  <si>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</si>
  <si>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</si>
  <si>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</si>
  <si>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</si>
  <si>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</si>
  <si>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</si>
  <si>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</si>
  <si>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</si>
  <si>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</si>
  <si>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</si>
  <si>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</si>
  <si>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</si>
  <si>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</si>
  <si>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</si>
  <si>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</si>
  <si>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</si>
  <si>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</si>
  <si>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</si>
  <si>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</si>
  <si>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</si>
  <si>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</si>
  <si>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</si>
  <si>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</si>
  <si>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</si>
  <si>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</si>
  <si>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</si>
  <si>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</si>
  <si>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</si>
  <si>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</si>
  <si>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</si>
  <si>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</si>
  <si>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</si>
  <si>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</si>
  <si>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</si>
  <si>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</si>
  <si>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</si>
  <si>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</si>
  <si>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</si>
  <si>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</si>
  <si>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</si>
  <si>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</si>
  <si>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</si>
  <si>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</si>
  <si>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</si>
  <si>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</si>
  <si>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</si>
  <si>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</si>
  <si>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</si>
  <si>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</si>
  <si>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</si>
  <si>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</si>
  <si>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</si>
  <si>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</si>
  <si>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</si>
  <si>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</si>
  <si>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</si>
  <si>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</si>
  <si>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</si>
  <si>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</si>
  <si>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</si>
  <si>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</si>
  <si>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</si>
  <si>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</si>
  <si>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</si>
  <si>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</si>
  <si>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</si>
  <si>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</si>
  <si>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</si>
  <si>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</si>
  <si>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</si>
  <si>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</si>
  <si>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</si>
  <si>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</si>
  <si>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</si>
  <si>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</si>
  <si>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</si>
  <si>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</si>
  <si>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</si>
  <si>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</si>
  <si>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</si>
  <si>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</si>
  <si>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</si>
  <si>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</si>
  <si>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</si>
  <si>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</si>
  <si>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</si>
  <si>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</si>
  <si>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</si>
  <si>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</si>
  <si>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</si>
  <si>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</si>
  <si>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</si>
  <si>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</si>
  <si>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</si>
  <si>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</si>
  <si>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</si>
  <si>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</si>
  <si>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</si>
  <si>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</si>
  <si>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</si>
  <si>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</si>
  <si>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</si>
  <si>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</si>
  <si>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</si>
  <si>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</si>
  <si>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</si>
  <si>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</si>
  <si>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</si>
  <si>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</si>
  <si>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</si>
  <si>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</si>
  <si>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</si>
  <si>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</si>
  <si>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</si>
  <si>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</si>
  <si>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</si>
  <si>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</si>
  <si>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</si>
  <si>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</si>
  <si>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</si>
  <si>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</si>
  <si>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</si>
  <si>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</si>
  <si>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</si>
  <si>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</si>
  <si>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</si>
  <si>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</si>
  <si>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</si>
  <si>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</si>
  <si>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</si>
  <si>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</si>
  <si>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</si>
  <si>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</si>
  <si>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</si>
  <si>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</si>
  <si>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</si>
  <si>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</si>
  <si>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</si>
  <si>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</si>
  <si>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</si>
  <si>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</si>
  <si>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</si>
  <si>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</si>
  <si>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</si>
  <si>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</si>
  <si>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</si>
  <si>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</si>
  <si>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</si>
  <si>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</si>
  <si>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</si>
  <si>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</si>
  <si>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</si>
  <si>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</si>
  <si>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</si>
  <si>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</si>
  <si>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</si>
  <si>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</si>
  <si>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</si>
  <si>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</si>
  <si>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</si>
  <si>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</si>
  <si>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</si>
  <si>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</si>
  <si>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</si>
  <si>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</si>
  <si>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</si>
  <si>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</si>
  <si>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</si>
  <si>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</si>
  <si>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</si>
  <si>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</si>
  <si>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</si>
  <si>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</si>
  <si>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</si>
  <si>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</si>
  <si>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</si>
  <si>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</si>
  <si>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</si>
  <si>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</si>
  <si>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</si>
  <si>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</si>
  <si>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</si>
  <si>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</si>
  <si>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</si>
  <si>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</si>
  <si>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</si>
  <si>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</si>
  <si>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</si>
  <si>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</si>
  <si>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</si>
  <si>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</si>
  <si>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</si>
  <si>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</si>
  <si>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</si>
  <si>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</si>
  <si>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</si>
  <si>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</si>
  <si>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</si>
  <si>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</si>
  <si>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</si>
  <si>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</si>
  <si>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</si>
  <si>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</si>
  <si>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</si>
  <si>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</si>
  <si>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</si>
  <si>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</si>
  <si>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</si>
  <si>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</si>
  <si>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</si>
  <si>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</si>
  <si>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</si>
  <si>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</si>
  <si>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</si>
  <si>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</si>
  <si>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</si>
  <si>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</si>
  <si>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</si>
  <si>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</si>
  <si>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</si>
  <si>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</si>
  <si>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</si>
  <si>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</si>
  <si>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</si>
  <si>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</si>
  <si>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</si>
  <si>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</si>
  <si>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</si>
  <si>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</si>
  <si>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</si>
  <si>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</si>
  <si>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</si>
  <si>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</si>
  <si>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</si>
  <si>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</si>
  <si>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</si>
  <si>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</si>
  <si>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</si>
  <si>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</si>
  <si>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</si>
  <si>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</si>
  <si>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</si>
  <si>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</si>
  <si>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</si>
  <si>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</si>
  <si>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</si>
  <si>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</si>
  <si>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</si>
  <si>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</si>
  <si>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</si>
  <si>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</si>
  <si>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</si>
  <si>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</si>
  <si>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</si>
  <si>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</si>
  <si>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</si>
  <si>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</si>
  <si>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</si>
  <si>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</si>
  <si>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</si>
  <si>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</si>
  <si>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</si>
  <si>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</si>
  <si>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</si>
  <si>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</si>
  <si>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</si>
  <si>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</si>
  <si>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</si>
  <si>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</si>
  <si>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</si>
  <si>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</si>
  <si>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</si>
  <si>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</si>
  <si>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</si>
  <si>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</si>
  <si>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</si>
  <si>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</si>
  <si>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</si>
  <si>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</si>
  <si>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</si>
  <si>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</si>
  <si>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</si>
  <si>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</si>
  <si>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</si>
  <si>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</si>
  <si>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</si>
  <si>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</si>
  <si>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</si>
  <si>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</si>
  <si>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</si>
  <si>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</si>
  <si>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</si>
  <si>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</si>
  <si>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</si>
  <si>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</si>
  <si>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</si>
  <si>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</si>
  <si>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</si>
  <si>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</si>
  <si>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</si>
  <si>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</si>
  <si>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</si>
  <si>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</si>
  <si>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</si>
  <si>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</si>
  <si>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</si>
  <si>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</si>
  <si>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</si>
  <si>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</si>
  <si>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</si>
  <si>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</si>
  <si>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</si>
  <si>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</si>
  <si>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</si>
  <si>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</si>
  <si>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</si>
  <si>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</si>
  <si>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</si>
  <si>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</si>
  <si>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</si>
  <si>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</si>
  <si>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</si>
  <si>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</si>
  <si>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</si>
  <si>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</si>
  <si>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</si>
  <si>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</si>
  <si>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</si>
  <si>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</si>
  <si>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</si>
  <si>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</si>
  <si>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</si>
  <si>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</si>
  <si>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</si>
  <si>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</si>
  <si>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</si>
  <si>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</si>
  <si>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</si>
  <si>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</si>
  <si>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</si>
  <si>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</si>
  <si>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</si>
  <si>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</si>
  <si>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</si>
  <si>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</si>
  <si>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</si>
  <si>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</si>
  <si>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</si>
  <si>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</si>
  <si>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</si>
  <si>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</si>
  <si>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</si>
  <si>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</si>
  <si>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</si>
  <si>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</si>
  <si>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</si>
  <si>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</si>
  <si>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</si>
  <si>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</si>
  <si>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</si>
  <si>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</si>
  <si>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</si>
  <si>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</si>
  <si>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</si>
  <si>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</si>
  <si>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</si>
  <si>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</si>
  <si>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</si>
  <si>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</si>
  <si>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</si>
  <si>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</si>
  <si>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</si>
  <si>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</si>
  <si>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</si>
  <si>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</si>
  <si>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</si>
  <si>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</si>
  <si>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</si>
  <si>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</si>
  <si>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</si>
  <si>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</si>
  <si>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</si>
  <si>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</si>
  <si>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</si>
  <si>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</si>
  <si>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</si>
  <si>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</si>
  <si>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</si>
  <si>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</si>
  <si>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</si>
  <si>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</si>
  <si>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</si>
  <si>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</si>
  <si>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</si>
  <si>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</si>
  <si>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</si>
  <si>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</si>
  <si>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</si>
  <si>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</si>
  <si>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</si>
  <si>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</si>
  <si>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</si>
  <si>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</si>
  <si>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</si>
  <si>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</si>
  <si>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</si>
  <si>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</si>
  <si>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</si>
  <si>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</si>
  <si>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</si>
  <si>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</si>
  <si>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</si>
  <si>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</si>
  <si>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</si>
  <si>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</si>
  <si>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</si>
  <si>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</si>
  <si>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</si>
  <si>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</si>
  <si>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</si>
  <si>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</si>
  <si>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</si>
  <si>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</si>
  <si>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</si>
  <si>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</si>
  <si>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</si>
  <si>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</si>
  <si>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</si>
  <si>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</si>
  <si>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</si>
  <si>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</si>
  <si>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</si>
  <si>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</si>
  <si>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</si>
  <si>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</si>
  <si>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</si>
  <si>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</si>
  <si>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</si>
  <si>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</si>
  <si>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</si>
  <si>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</si>
  <si>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</si>
  <si>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</si>
  <si>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</si>
  <si>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</si>
  <si>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</si>
  <si>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</si>
  <si>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</si>
  <si>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</si>
  <si>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</si>
  <si>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</si>
  <si>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</si>
  <si>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</si>
  <si>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</si>
  <si>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</si>
  <si>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</si>
  <si>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</si>
  <si>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</si>
  <si>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</si>
  <si>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</si>
  <si>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</si>
  <si>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</si>
  <si>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</si>
  <si>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</si>
  <si>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</si>
  <si>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</si>
  <si>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</si>
  <si>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</si>
  <si>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</si>
  <si>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</si>
  <si>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</si>
  <si>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</si>
  <si>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</si>
  <si>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</si>
  <si>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</si>
  <si>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</si>
  <si>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</si>
  <si>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</si>
  <si>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</si>
  <si>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</si>
  <si>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</si>
  <si>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</si>
  <si>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</si>
  <si>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</si>
  <si>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</si>
  <si>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</si>
  <si>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</si>
  <si>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</si>
  <si>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</si>
  <si>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</si>
  <si>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</si>
  <si>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</si>
  <si>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</si>
  <si>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</si>
  <si>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</si>
  <si>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</si>
  <si>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</si>
  <si>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</si>
  <si>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</si>
  <si>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</si>
  <si>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</si>
  <si>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</si>
  <si>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</si>
  <si>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</si>
  <si>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</si>
  <si>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</si>
  <si>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</si>
  <si>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</si>
  <si>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</si>
  <si>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</si>
  <si>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</si>
  <si>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</si>
  <si>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</si>
  <si>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</si>
  <si>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</si>
  <si>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</si>
  <si>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</si>
  <si>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</si>
  <si>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</si>
  <si>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</si>
  <si>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</si>
  <si>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</si>
  <si>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</si>
  <si>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</si>
  <si>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</si>
  <si>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</si>
  <si>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</si>
  <si>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</si>
  <si>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</si>
  <si>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</si>
  <si>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</si>
  <si>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</si>
  <si>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</si>
  <si>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</si>
  <si>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</si>
  <si>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</si>
  <si>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</si>
  <si>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</si>
  <si>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</si>
  <si>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</si>
  <si>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</si>
  <si>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</si>
  <si>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</si>
  <si>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</si>
  <si>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</si>
  <si>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</si>
  <si>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</si>
  <si>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</si>
  <si>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</si>
  <si>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</si>
  <si>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</si>
  <si>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</si>
  <si>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</si>
  <si>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</si>
  <si>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</si>
  <si>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</si>
  <si>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</si>
  <si>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</si>
  <si>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</si>
  <si>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</si>
  <si>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</si>
  <si>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</si>
  <si>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</si>
  <si>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</si>
  <si>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</si>
  <si>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</si>
  <si>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</si>
  <si>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</si>
  <si>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</si>
  <si>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</si>
  <si>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</si>
  <si>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</si>
  <si>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</si>
  <si>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</si>
  <si>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</si>
  <si>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</si>
  <si>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</si>
  <si>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</si>
  <si>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</si>
  <si>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</si>
  <si>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</si>
  <si>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</si>
  <si>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</si>
  <si>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</si>
  <si>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</si>
  <si>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</si>
  <si>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</si>
  <si>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</si>
  <si>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</si>
  <si>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</si>
  <si>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</si>
  <si>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</si>
  <si>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</si>
  <si>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</si>
  <si>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</si>
  <si>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</si>
  <si>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</si>
  <si>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</si>
  <si>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</si>
  <si>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</si>
  <si>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</si>
  <si>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</si>
  <si>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</si>
  <si>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</si>
  <si>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</si>
  <si>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</si>
  <si>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</si>
  <si>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</si>
  <si>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</si>
  <si>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</si>
  <si>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</si>
  <si>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</si>
  <si>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</si>
  <si>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</si>
  <si>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</si>
  <si>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</si>
  <si>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</si>
  <si>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</si>
  <si>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</si>
  <si>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</si>
  <si>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</si>
  <si>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</si>
  <si>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</si>
  <si>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</si>
  <si>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</si>
  <si>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</si>
  <si>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</si>
  <si>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</si>
  <si>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</si>
  <si>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</si>
  <si>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</si>
  <si>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</si>
  <si>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</si>
  <si>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</si>
  <si>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</si>
  <si>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</si>
  <si>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</si>
  <si>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</si>
  <si>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</si>
  <si>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</si>
  <si>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</si>
  <si>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</si>
  <si>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</si>
  <si>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</si>
  <si>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</si>
  <si>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</si>
  <si>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</si>
  <si>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</si>
  <si>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</si>
  <si>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</si>
  <si>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</si>
  <si>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</si>
  <si>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</si>
  <si>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</si>
  <si>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</si>
  <si>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</si>
  <si>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</si>
  <si>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</si>
  <si>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</si>
  <si>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</si>
  <si>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</si>
  <si>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</si>
  <si>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</si>
  <si>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</si>
  <si>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</si>
  <si>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</si>
  <si>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</si>
  <si>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</si>
  <si>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</si>
  <si>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</si>
  <si>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</si>
  <si>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</si>
  <si>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</si>
  <si>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</si>
  <si>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</si>
  <si>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</si>
  <si>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</si>
  <si>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</si>
  <si>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</si>
  <si>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</si>
  <si>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</si>
  <si>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</si>
  <si>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</si>
  <si>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</si>
  <si>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</si>
  <si>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</si>
  <si>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</si>
  <si>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</si>
  <si>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</si>
  <si>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</si>
  <si>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</si>
  <si>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</si>
  <si>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</si>
  <si>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</si>
  <si>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</si>
  <si>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</si>
  <si>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</si>
  <si>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</si>
  <si>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</si>
  <si>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</si>
  <si>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</si>
  <si>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</si>
  <si>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</si>
  <si>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</si>
  <si>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</si>
  <si>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</si>
  <si>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</si>
  <si>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</si>
  <si>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</si>
  <si>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</si>
  <si>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</si>
  <si>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</si>
  <si>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</si>
  <si>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</si>
  <si>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</si>
  <si>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</si>
  <si>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</si>
  <si>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</si>
  <si>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</si>
  <si>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</si>
  <si>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</si>
  <si>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</si>
  <si>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</si>
  <si>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</si>
  <si>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</si>
  <si>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</si>
  <si>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</si>
  <si>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</si>
  <si>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</si>
  <si>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</si>
  <si>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</si>
  <si>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</si>
  <si>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</si>
  <si>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</si>
  <si>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</si>
  <si>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</si>
  <si>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</si>
  <si>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</si>
  <si>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</si>
  <si>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</si>
  <si>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</si>
  <si>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</si>
  <si>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</si>
  <si>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</si>
  <si>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</si>
  <si>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</si>
  <si>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</si>
  <si>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</si>
  <si>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</si>
  <si>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</si>
  <si>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</si>
  <si>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</si>
  <si>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</si>
  <si>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</si>
  <si>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</si>
  <si>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</si>
  <si>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</si>
  <si>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</si>
  <si>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</si>
  <si>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</si>
  <si>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</si>
  <si>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</si>
  <si>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</si>
  <si>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</si>
  <si>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</si>
  <si>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</si>
  <si>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</si>
  <si>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</si>
  <si>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</si>
  <si>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</si>
  <si>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</si>
  <si>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</si>
  <si>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</si>
  <si>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</si>
  <si>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</si>
  <si>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</si>
  <si>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</si>
  <si>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</si>
  <si>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</si>
  <si>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</si>
  <si>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</si>
  <si>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</si>
  <si>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</si>
  <si>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</si>
  <si>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</si>
  <si>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</si>
  <si>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</si>
  <si>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</si>
  <si>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</si>
  <si>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</si>
  <si>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</si>
  <si>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</si>
  <si>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</si>
  <si>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</si>
  <si>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</si>
  <si>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</si>
  <si>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</si>
  <si>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</si>
  <si>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</si>
  <si>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</si>
  <si>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</si>
  <si>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</si>
  <si>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</si>
  <si>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</si>
  <si>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</si>
  <si>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</si>
  <si>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</si>
  <si>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</si>
  <si>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</si>
  <si>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</si>
  <si>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</si>
  <si>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</si>
  <si>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</si>
  <si>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</si>
  <si>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</si>
  <si>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</si>
  <si>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</si>
  <si>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</si>
  <si>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</si>
  <si>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</si>
  <si>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</si>
  <si>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</si>
  <si>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</si>
  <si>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</si>
  <si>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</si>
  <si>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</si>
  <si>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</si>
  <si>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</si>
  <si>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</si>
  <si>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</si>
  <si>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</si>
  <si>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</si>
  <si>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</si>
  <si>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</si>
  <si>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</si>
  <si>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</si>
  <si>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</si>
  <si>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</si>
  <si>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</si>
  <si>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</si>
  <si>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</si>
  <si>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</si>
  <si>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</si>
  <si>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</si>
  <si>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</si>
  <si>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</si>
  <si>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</si>
  <si>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</si>
  <si>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</si>
  <si>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</si>
  <si>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</si>
  <si>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</si>
  <si>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</si>
  <si>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</si>
  <si>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</si>
  <si>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</si>
  <si>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</si>
  <si>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</si>
  <si>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</si>
  <si>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</si>
  <si>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</si>
  <si>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</si>
  <si>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</si>
  <si>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</si>
  <si>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</si>
  <si>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</si>
  <si>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</si>
  <si>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</si>
  <si>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</si>
  <si>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</si>
  <si>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</si>
  <si>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</si>
  <si>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</si>
  <si>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</si>
  <si>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</si>
  <si>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</si>
  <si>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</si>
  <si>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</si>
  <si>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</si>
  <si>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</si>
  <si>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</si>
  <si>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</si>
  <si>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</si>
  <si>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</si>
  <si>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</si>
  <si>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</si>
  <si>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</si>
  <si>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</si>
  <si>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</si>
  <si>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</si>
  <si>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</si>
  <si>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</si>
  <si>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</si>
  <si>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</si>
  <si>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</si>
  <si>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</si>
  <si>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</si>
  <si>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</si>
  <si>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</si>
  <si>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</si>
  <si>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</si>
  <si>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</si>
  <si>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</si>
  <si>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</si>
  <si>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</si>
  <si>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</si>
  <si>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</si>
  <si>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</si>
  <si>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</si>
  <si>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</si>
  <si>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</si>
  <si>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</si>
  <si>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</si>
  <si>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</si>
  <si>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</si>
  <si>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</si>
  <si>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</si>
  <si>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</si>
  <si>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</si>
  <si>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</si>
  <si>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</si>
  <si>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</si>
  <si>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</si>
  <si>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</si>
  <si>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</si>
  <si>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</si>
  <si>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</si>
  <si>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</si>
  <si>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</si>
  <si>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</si>
  <si>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</si>
  <si>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</si>
  <si>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</si>
  <si>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</si>
  <si>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</si>
  <si>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</si>
  <si>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</si>
  <si>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</si>
  <si>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</si>
  <si>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</si>
  <si>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</si>
  <si>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</si>
  <si>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</si>
  <si>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</si>
  <si>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</si>
  <si>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</si>
  <si>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</si>
  <si>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</si>
  <si>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</si>
  <si>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</si>
  <si>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</si>
  <si>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</si>
  <si>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</si>
  <si>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</si>
  <si>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</si>
  <si>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</si>
  <si>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</si>
  <si>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</si>
  <si>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</si>
  <si>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</si>
  <si>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</si>
  <si>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</si>
  <si>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</si>
  <si>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</si>
  <si>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</si>
  <si>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</si>
  <si>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</si>
  <si>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</si>
  <si>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</si>
  <si>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</si>
  <si>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</si>
  <si>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</si>
  <si>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</si>
  <si>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</si>
  <si>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</si>
  <si>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</si>
  <si>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</si>
  <si>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</si>
  <si>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</si>
  <si>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</si>
  <si>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</si>
  <si>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</si>
  <si>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</si>
  <si>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</si>
  <si>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</si>
  <si>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</si>
  <si>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</si>
  <si>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</si>
  <si>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</si>
  <si>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</si>
  <si>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</si>
  <si>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</si>
  <si>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</si>
  <si>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</si>
  <si>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</si>
  <si>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</si>
  <si>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</si>
  <si>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</si>
  <si>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</si>
  <si>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</si>
  <si>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</si>
  <si>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</si>
  <si>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</si>
  <si>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</si>
  <si>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</si>
  <si>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</si>
  <si>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</si>
  <si>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</si>
  <si>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</si>
  <si>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</si>
  <si>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</si>
  <si>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</si>
  <si>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</si>
  <si>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</si>
  <si>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</si>
  <si>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</si>
  <si>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</si>
  <si>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</si>
  <si>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</si>
  <si>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</si>
  <si>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</si>
  <si>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</si>
  <si>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</si>
  <si>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</si>
  <si>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</si>
  <si>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</si>
  <si>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</si>
  <si>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</si>
  <si>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</si>
  <si>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</si>
  <si>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</si>
  <si>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</si>
  <si>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</si>
  <si>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</si>
  <si>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</si>
  <si>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</si>
  <si>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</si>
  <si>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</si>
  <si>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</si>
  <si>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</si>
  <si>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</si>
  <si>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</si>
  <si>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</si>
  <si>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</si>
  <si>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</si>
  <si>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</si>
  <si>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</si>
  <si>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</si>
  <si>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</si>
  <si>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</si>
  <si>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</si>
  <si>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</si>
  <si>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</si>
  <si>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</si>
  <si>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</si>
  <si>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</si>
  <si>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</si>
  <si>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</si>
  <si>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</si>
  <si>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</si>
  <si>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</si>
  <si>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</si>
  <si>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</si>
  <si>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</si>
  <si>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</si>
  <si>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</si>
  <si>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</si>
  <si>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</si>
  <si>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</si>
  <si>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</si>
  <si>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</si>
  <si>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</si>
  <si>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</si>
  <si>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</si>
  <si>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</si>
  <si>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</si>
  <si>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</si>
  <si>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</si>
  <si>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</si>
  <si>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</si>
  <si>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</si>
  <si>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</si>
  <si>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</si>
  <si>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</si>
  <si>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</si>
  <si>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</si>
  <si>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</si>
  <si>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</si>
  <si>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</si>
  <si>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</si>
  <si>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</si>
  <si>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</si>
  <si>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</si>
  <si>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</si>
  <si>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</si>
  <si>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</si>
  <si>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</si>
  <si>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</si>
  <si>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</si>
  <si>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</si>
  <si>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</si>
  <si>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</si>
  <si>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</si>
  <si>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</si>
  <si>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</si>
  <si>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</si>
  <si>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</si>
  <si>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</si>
  <si>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</si>
  <si>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</si>
  <si>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</si>
  <si>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</si>
  <si>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</si>
  <si>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</si>
  <si>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</si>
  <si>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</si>
  <si>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</si>
  <si>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</si>
  <si>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</si>
  <si>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</si>
  <si>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</si>
  <si>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</si>
  <si>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</si>
  <si>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</si>
  <si>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</si>
  <si>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</si>
  <si>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</si>
  <si>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</si>
  <si>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</si>
  <si>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</si>
  <si>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</si>
  <si>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</si>
  <si>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</si>
  <si>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</si>
  <si>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</si>
  <si>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</si>
  <si>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</si>
  <si>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</si>
  <si>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</si>
  <si>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</si>
  <si>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</si>
  <si>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</si>
  <si>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</si>
  <si>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</si>
  <si>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</si>
  <si>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</si>
  <si>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</si>
  <si>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</si>
  <si>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</si>
  <si>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</si>
  <si>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</si>
  <si>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</si>
  <si>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</si>
  <si>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</si>
  <si>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</si>
  <si>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</si>
  <si>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</si>
  <si>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</si>
  <si>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</si>
  <si>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</si>
  <si>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</si>
  <si>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</si>
  <si>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</si>
  <si>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</si>
  <si>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</si>
  <si>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</si>
  <si>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</si>
  <si>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</si>
  <si>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</si>
  <si>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</si>
  <si>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</si>
  <si>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</si>
  <si>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</si>
  <si>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</si>
  <si>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</si>
  <si>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</si>
  <si>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</si>
  <si>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</si>
  <si>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</si>
  <si>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</si>
  <si>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</si>
  <si>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</si>
  <si>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</si>
  <si>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</si>
  <si>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</si>
  <si>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</si>
  <si>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</si>
  <si>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</si>
  <si>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</si>
  <si>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</si>
  <si>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</si>
  <si>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</si>
  <si>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</si>
  <si>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</si>
  <si>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</si>
  <si>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</si>
  <si>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</si>
  <si>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</si>
  <si>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</si>
  <si>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</si>
  <si>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</si>
  <si>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</si>
  <si>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</si>
  <si>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</si>
  <si>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</si>
  <si>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</si>
  <si>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</si>
  <si>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</si>
  <si>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</si>
  <si>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</si>
  <si>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</si>
  <si>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</si>
  <si>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</si>
  <si>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</si>
  <si>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</si>
  <si>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</si>
  <si>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</si>
  <si>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</si>
  <si>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</si>
  <si>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</si>
  <si>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</si>
  <si>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</si>
  <si>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</si>
  <si>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</si>
  <si>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</si>
  <si>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</si>
  <si>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</si>
  <si>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</si>
  <si>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</si>
  <si>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</si>
  <si>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</si>
  <si>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</si>
  <si>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</si>
  <si>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</si>
  <si>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</si>
  <si>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</si>
  <si>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</si>
  <si>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</si>
  <si>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</si>
  <si>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</si>
  <si>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</si>
  <si>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</si>
  <si>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</si>
  <si>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</si>
  <si>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</si>
  <si>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</si>
  <si>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</si>
  <si>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</si>
  <si>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</si>
  <si>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</si>
  <si>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</si>
  <si>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</si>
  <si>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</si>
  <si>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</si>
  <si>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</si>
  <si>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</si>
  <si>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</si>
  <si>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</si>
  <si>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</si>
  <si>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</si>
  <si>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</si>
  <si>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</si>
  <si>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</si>
  <si>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</si>
  <si>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</si>
  <si>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</si>
  <si>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</si>
  <si>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</si>
  <si>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</si>
  <si>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</si>
  <si>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</si>
  <si>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</si>
  <si>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</si>
  <si>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</si>
  <si>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</si>
  <si>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</si>
  <si>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</si>
  <si>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</si>
  <si>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</si>
  <si>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</si>
  <si>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</si>
  <si>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</si>
  <si>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</si>
  <si>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</si>
  <si>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</si>
  <si>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</si>
  <si>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</si>
  <si>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</si>
  <si>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</si>
  <si>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</si>
  <si>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</si>
  <si>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</si>
  <si>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</si>
  <si>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</si>
  <si>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</si>
  <si>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</si>
  <si>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</si>
  <si>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</si>
  <si>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</si>
  <si>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</si>
  <si>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</si>
  <si>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</si>
  <si>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</si>
  <si>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</si>
  <si>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</si>
  <si>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</si>
  <si>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</si>
  <si>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</si>
  <si>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</si>
  <si>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</si>
  <si>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</si>
  <si>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</si>
  <si>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</si>
  <si>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</si>
  <si>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</si>
  <si>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</si>
  <si>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</si>
  <si>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</si>
  <si>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</si>
  <si>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</si>
  <si>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</si>
  <si>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</si>
  <si>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</si>
  <si>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</si>
  <si>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</si>
  <si>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</si>
  <si>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</si>
  <si>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</si>
  <si>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</si>
  <si>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</si>
  <si>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</si>
  <si>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</si>
  <si>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</si>
  <si>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</si>
  <si>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</si>
  <si>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</si>
  <si>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</si>
  <si>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</si>
  <si>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</si>
  <si>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</si>
  <si>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</si>
  <si>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</si>
  <si>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</si>
  <si>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</si>
  <si>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</si>
  <si>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</si>
  <si>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</si>
  <si>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</si>
  <si>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</si>
  <si>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</si>
  <si>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</si>
  <si>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</si>
  <si>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</si>
  <si>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</si>
  <si>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</si>
  <si>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</si>
  <si>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</si>
  <si>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</si>
  <si>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</si>
  <si>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</si>
  <si>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</si>
  <si>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</si>
  <si>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</si>
  <si>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</si>
  <si>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</si>
  <si>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</si>
  <si>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</si>
  <si>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</si>
  <si>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</si>
  <si>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</si>
  <si>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</si>
  <si>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</si>
  <si>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</si>
  <si>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</si>
  <si>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</si>
  <si>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</si>
  <si>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</si>
  <si>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</si>
  <si>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</si>
  <si>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</si>
  <si>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</si>
  <si>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</si>
  <si>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</si>
  <si>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</si>
  <si>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</si>
  <si>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</si>
  <si>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</si>
  <si>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</si>
  <si>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</si>
  <si>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</si>
  <si>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</si>
  <si>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</si>
  <si>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</si>
  <si>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</si>
  <si>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</si>
  <si>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</si>
  <si>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</si>
  <si>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</si>
  <si>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</si>
  <si>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</si>
  <si>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</si>
  <si>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</si>
  <si>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</si>
  <si>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</si>
  <si>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</si>
  <si>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</si>
  <si>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</si>
  <si>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</si>
  <si>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</si>
  <si>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</si>
  <si>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</si>
  <si>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</si>
  <si>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</si>
  <si>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</si>
  <si>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</si>
  <si>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</si>
  <si>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</si>
  <si>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</si>
  <si>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</si>
  <si>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</si>
  <si>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</si>
  <si>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</si>
  <si>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</si>
  <si>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</si>
  <si>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</si>
  <si>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</si>
  <si>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</si>
  <si>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</si>
  <si>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</si>
  <si>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</si>
  <si>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</si>
  <si>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</si>
  <si>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</si>
  <si>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</si>
  <si>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</si>
  <si>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</si>
  <si>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</si>
  <si>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</si>
  <si>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</si>
  <si>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</si>
  <si>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</si>
  <si>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</si>
  <si>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</si>
  <si>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</si>
  <si>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</si>
  <si>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</si>
  <si>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</si>
  <si>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</si>
  <si>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</si>
  <si>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</si>
  <si>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</si>
  <si>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</si>
  <si>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</si>
  <si>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</si>
  <si>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</si>
  <si>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</si>
  <si>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</si>
  <si>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</si>
  <si>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</si>
  <si>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</si>
  <si>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</si>
  <si>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</si>
  <si>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</si>
  <si>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</si>
  <si>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</si>
  <si>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</si>
  <si>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</si>
  <si>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</si>
  <si>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</si>
  <si>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</si>
  <si>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</si>
  <si>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</si>
  <si>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</si>
  <si>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</si>
  <si>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</si>
  <si>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</si>
  <si>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</si>
  <si>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</si>
  <si>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</si>
  <si>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</si>
  <si>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</si>
  <si>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</si>
  <si>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</si>
  <si>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</si>
  <si>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</si>
  <si>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</si>
  <si>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</si>
  <si>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</si>
  <si>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</si>
  <si>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</si>
  <si>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</si>
  <si>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</si>
  <si>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</si>
  <si>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</si>
  <si>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</si>
  <si>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</si>
  <si>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</si>
  <si>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</si>
  <si>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</si>
  <si>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</si>
  <si>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</si>
  <si>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</si>
  <si>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</si>
  <si>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</si>
  <si>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</si>
  <si>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</si>
  <si>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</si>
  <si>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</si>
  <si>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</si>
  <si>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</si>
  <si>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</si>
  <si>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</si>
  <si>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</si>
  <si>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</si>
  <si>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</si>
  <si>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</si>
  <si>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</si>
  <si>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</si>
  <si>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</si>
  <si>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</si>
  <si>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</si>
  <si>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</si>
  <si>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</si>
  <si>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</si>
  <si>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</si>
  <si>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</si>
  <si>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</si>
  <si>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</si>
  <si>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</si>
  <si>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</si>
  <si>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</si>
  <si>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</si>
  <si>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</si>
  <si>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</si>
  <si>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</si>
  <si>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</si>
  <si>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</si>
  <si>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</si>
  <si>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</si>
  <si>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</si>
  <si>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</si>
  <si>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</si>
  <si>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</si>
  <si>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</si>
  <si>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</si>
  <si>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</si>
  <si>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</si>
  <si>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</si>
  <si>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</si>
  <si>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</si>
  <si>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</si>
  <si>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</si>
  <si>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</si>
  <si>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</si>
  <si>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</si>
  <si>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</si>
  <si>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</si>
  <si>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</si>
  <si>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</si>
  <si>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</si>
  <si>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</si>
  <si>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</si>
  <si>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</si>
  <si>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</si>
  <si>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</si>
  <si>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</si>
  <si>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</si>
  <si>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</si>
  <si>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</si>
  <si>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</si>
  <si>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</si>
  <si>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</si>
  <si>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</si>
  <si>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</si>
  <si>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</si>
  <si>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</si>
  <si>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</si>
  <si>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</si>
  <si>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</si>
  <si>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</si>
  <si>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</si>
  <si>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</si>
  <si>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</si>
  <si>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</si>
  <si>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</si>
  <si>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</si>
  <si>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</si>
  <si>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</si>
  <si>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</si>
  <si>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</si>
  <si>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</si>
  <si>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</si>
  <si>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</si>
  <si>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</si>
  <si>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</si>
  <si>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</si>
  <si>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</si>
  <si>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</si>
  <si>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</si>
  <si>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</si>
  <si>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</si>
  <si>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</si>
  <si>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</si>
  <si>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</si>
  <si>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</si>
  <si>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</si>
  <si>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</si>
  <si>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</si>
  <si>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</si>
  <si>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</si>
  <si>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</si>
  <si>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</si>
  <si>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</si>
  <si>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</si>
  <si>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</si>
  <si>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</si>
  <si>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</si>
  <si>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</si>
  <si>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</si>
  <si>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</si>
  <si>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</si>
  <si>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</si>
  <si>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</si>
  <si>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</si>
  <si>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</si>
  <si>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</si>
  <si>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</si>
  <si>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</si>
  <si>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</si>
  <si>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</si>
  <si>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</si>
  <si>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</si>
  <si>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</si>
  <si>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</si>
  <si>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</si>
  <si>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</si>
  <si>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</si>
  <si>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</si>
  <si>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</si>
  <si>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</si>
  <si>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</si>
  <si>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</si>
  <si>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</si>
  <si>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</si>
  <si>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</si>
  <si>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</si>
  <si>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</si>
  <si>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</si>
  <si>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</si>
  <si>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</si>
  <si>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</si>
  <si>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</si>
  <si>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</si>
  <si>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</si>
  <si>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</si>
  <si>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</si>
  <si>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</si>
  <si>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</si>
  <si>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</si>
  <si>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</si>
  <si>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</si>
  <si>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</si>
  <si>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</si>
  <si>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</si>
  <si>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</si>
  <si>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</si>
  <si>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</si>
  <si>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</si>
  <si>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</si>
  <si>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</si>
  <si>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</si>
  <si>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</si>
  <si>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</si>
  <si>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</si>
  <si>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</si>
  <si>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</si>
  <si>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</si>
  <si>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</si>
  <si>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</si>
  <si>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</si>
  <si>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</si>
  <si>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</si>
  <si>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</si>
  <si>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</si>
  <si>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</si>
  <si>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</si>
  <si>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</si>
  <si>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</si>
  <si>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</si>
  <si>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</si>
  <si>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</si>
  <si>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</si>
  <si>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</si>
  <si>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</si>
  <si>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</si>
  <si>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</si>
  <si>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</si>
  <si>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</si>
  <si>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</si>
  <si>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</si>
  <si>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</si>
  <si>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</si>
  <si>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</si>
  <si>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</si>
  <si>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</si>
  <si>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</si>
  <si>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</si>
  <si>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</si>
  <si>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</si>
  <si>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</si>
  <si>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</si>
  <si>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</si>
  <si>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</si>
  <si>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</si>
  <si>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</si>
  <si>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</si>
  <si>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</si>
  <si>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</si>
  <si>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</si>
  <si>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</si>
  <si>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</si>
  <si>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</si>
  <si>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</si>
  <si>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</si>
  <si>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</si>
  <si>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</si>
  <si>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</si>
  <si>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</si>
  <si>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</si>
  <si>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</si>
  <si>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</si>
  <si>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</si>
  <si>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</si>
  <si>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</si>
  <si>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</si>
  <si>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</si>
  <si>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</si>
  <si>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</si>
  <si>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</si>
  <si>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</si>
  <si>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</si>
  <si>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</si>
  <si>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</si>
  <si>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</si>
  <si>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</si>
  <si>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</si>
  <si>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</si>
  <si>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</si>
  <si>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</si>
  <si>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</si>
  <si>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</si>
  <si>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</si>
  <si>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</si>
  <si>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</si>
  <si>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</si>
  <si>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</si>
  <si>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</si>
  <si>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</si>
  <si>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</si>
  <si>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</si>
  <si>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</si>
  <si>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</si>
  <si>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</si>
  <si>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</si>
  <si>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</si>
  <si>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</si>
  <si>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</si>
  <si>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</si>
  <si>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</si>
  <si>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</si>
  <si>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</si>
  <si>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</si>
  <si>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</si>
  <si>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</si>
  <si>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</si>
  <si>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</si>
  <si>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</si>
  <si>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</si>
  <si>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</si>
  <si>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</si>
  <si>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</si>
  <si>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</si>
  <si>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</si>
  <si>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</si>
  <si>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</si>
  <si>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</si>
  <si>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</si>
  <si>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</si>
  <si>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</si>
  <si>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</si>
  <si>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</si>
  <si>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</si>
  <si>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</si>
  <si>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</si>
  <si>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</si>
  <si>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</si>
  <si>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</si>
  <si>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</si>
  <si>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</si>
  <si>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</si>
  <si>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</si>
  <si>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</si>
  <si>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</si>
  <si>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</si>
  <si>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</si>
  <si>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</si>
  <si>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</si>
  <si>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</si>
  <si>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</si>
  <si>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</si>
  <si>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</si>
  <si>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</si>
  <si>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</si>
  <si>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</si>
  <si>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</si>
  <si>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</si>
  <si>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</si>
  <si>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</si>
  <si>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</si>
  <si>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</si>
  <si>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</si>
  <si>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</si>
  <si>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</si>
  <si>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</si>
  <si>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</si>
  <si>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</si>
  <si>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</si>
  <si>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</si>
  <si>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</si>
  <si>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</si>
  <si>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</si>
  <si>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</si>
  <si>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</si>
  <si>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</si>
  <si>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</si>
  <si>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</si>
  <si>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</si>
  <si>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</si>
  <si>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</si>
  <si>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</si>
  <si>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</si>
  <si>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</si>
  <si>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</si>
  <si>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</si>
  <si>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</si>
  <si>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</si>
  <si>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</si>
  <si>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</si>
  <si>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</si>
  <si>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</si>
  <si>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</si>
  <si>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</si>
  <si>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</si>
  <si>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</si>
  <si>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</si>
  <si>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</si>
  <si>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</si>
  <si>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</si>
  <si>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</si>
  <si>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</si>
  <si>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</si>
  <si>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</si>
  <si>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</si>
  <si>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</si>
  <si>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</si>
  <si>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</si>
  <si>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</si>
  <si>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</si>
  <si>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</si>
  <si>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</si>
  <si>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</si>
  <si>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</si>
  <si>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</si>
  <si>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</si>
  <si>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</si>
  <si>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</si>
  <si>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</si>
  <si>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</si>
  <si>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</si>
  <si>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</si>
  <si>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</si>
  <si>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</si>
  <si>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</si>
  <si>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</si>
  <si>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</si>
  <si>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</si>
  <si>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</si>
  <si>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</si>
  <si>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</si>
  <si>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</si>
  <si>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</si>
  <si>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</si>
  <si>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</si>
  <si>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</si>
  <si>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</si>
  <si>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</si>
  <si>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</si>
  <si>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</si>
  <si>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</si>
  <si>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</si>
  <si>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</si>
  <si>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</si>
  <si>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</si>
  <si>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</si>
  <si>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</si>
  <si>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</si>
  <si>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</si>
  <si>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</si>
  <si>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</si>
  <si>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</si>
  <si>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</si>
  <si>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</si>
  <si>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</si>
  <si>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</si>
  <si>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</si>
  <si>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</si>
  <si>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</si>
  <si>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</si>
  <si>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</si>
  <si>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</si>
  <si>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</si>
  <si>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</si>
  <si>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</si>
  <si>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</si>
  <si>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</si>
  <si>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</si>
  <si>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</si>
  <si>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</si>
  <si>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</si>
  <si>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</si>
  <si>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</si>
  <si>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</si>
  <si>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</si>
  <si>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</si>
  <si>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</si>
  <si>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</si>
  <si>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</si>
  <si>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</si>
  <si>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</si>
  <si>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</si>
  <si>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</si>
  <si>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</si>
  <si>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</si>
  <si>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</si>
  <si>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</si>
  <si>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</si>
  <si>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</si>
  <si>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</si>
  <si>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</si>
  <si>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</si>
  <si>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</si>
  <si>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</si>
  <si>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</si>
  <si>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</si>
  <si>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</si>
  <si>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</si>
  <si>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</si>
  <si>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</si>
  <si>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</si>
  <si>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</si>
  <si>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</si>
  <si>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</si>
  <si>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</si>
  <si>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</si>
  <si>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</si>
  <si>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</si>
  <si>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</si>
  <si>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</si>
  <si>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</si>
  <si>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</si>
  <si>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</si>
  <si>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</si>
  <si>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</si>
  <si>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</si>
  <si>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</si>
  <si>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</si>
  <si>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</si>
  <si>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</si>
  <si>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</si>
  <si>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</si>
  <si>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</si>
  <si>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</si>
  <si>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</si>
  <si>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</si>
  <si>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</si>
  <si>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</si>
  <si>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</si>
  <si>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</si>
  <si>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</si>
  <si>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</si>
  <si>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</si>
  <si>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</si>
  <si>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</si>
  <si>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</si>
  <si>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</si>
  <si>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</si>
  <si>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</si>
  <si>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</si>
  <si>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</si>
  <si>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</si>
  <si>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</si>
  <si>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</si>
  <si>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</si>
  <si>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</si>
  <si>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</si>
  <si>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</si>
  <si>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</si>
  <si>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</si>
  <si>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</si>
  <si>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</si>
  <si>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</si>
  <si>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</si>
  <si>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</si>
  <si>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</si>
  <si>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</si>
  <si>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</si>
  <si>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</si>
  <si>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</si>
  <si>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</si>
  <si>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</si>
  <si>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</si>
  <si>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</si>
  <si>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</si>
  <si>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</si>
  <si>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</si>
  <si>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</si>
  <si>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</si>
  <si>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</si>
  <si>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</si>
  <si>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</si>
  <si>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</si>
  <si>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</si>
  <si>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</si>
  <si>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</si>
  <si>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</si>
  <si>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</si>
  <si>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</si>
  <si>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</si>
  <si>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</si>
  <si>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</si>
  <si>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</si>
  <si>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</si>
  <si>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</si>
  <si>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</si>
  <si>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</si>
  <si>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</si>
  <si>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</si>
  <si>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</si>
  <si>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</si>
  <si>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</si>
  <si>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</si>
  <si>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</si>
  <si>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</si>
  <si>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</si>
  <si>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</si>
  <si>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</si>
  <si>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</si>
  <si>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</si>
  <si>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</si>
  <si>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</si>
  <si>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</si>
  <si>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</si>
  <si>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</si>
  <si>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</si>
  <si>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</si>
  <si>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</si>
  <si>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</si>
  <si>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</si>
  <si>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</si>
  <si>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</si>
  <si>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</si>
  <si>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</si>
  <si>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</si>
  <si>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</si>
  <si>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</si>
  <si>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</si>
  <si>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</si>
  <si>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</si>
  <si>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</si>
  <si>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</si>
  <si>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</si>
  <si>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</si>
  <si>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</si>
  <si>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</si>
  <si>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</si>
  <si>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</si>
  <si>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</si>
  <si>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</si>
  <si>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</si>
  <si>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</si>
  <si>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</si>
  <si>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</si>
  <si>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</si>
  <si>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</si>
  <si>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</si>
  <si>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</si>
  <si>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</si>
  <si>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</si>
  <si>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</si>
  <si>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</si>
  <si>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</si>
  <si>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</si>
  <si>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</si>
  <si>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</si>
  <si>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</si>
  <si>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</si>
  <si>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</si>
  <si>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</si>
  <si>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</si>
  <si>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</si>
  <si>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</si>
  <si>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</si>
  <si>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</si>
  <si>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</si>
  <si>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</si>
  <si>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</si>
  <si>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</si>
  <si>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</si>
  <si>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</si>
  <si>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</si>
  <si>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</si>
  <si>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</si>
  <si>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</si>
  <si>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</si>
  <si>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</si>
  <si>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</si>
  <si>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</si>
  <si>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</si>
  <si>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</si>
  <si>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</si>
  <si>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</si>
  <si>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</si>
  <si>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</si>
  <si>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</si>
  <si>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</si>
  <si>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</si>
  <si>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</si>
  <si>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</si>
  <si>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</si>
  <si>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</si>
  <si>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</si>
  <si>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</si>
  <si>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</si>
  <si>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</si>
  <si>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</si>
  <si>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</si>
  <si>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</si>
  <si>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</si>
  <si>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</si>
  <si>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</si>
  <si>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</si>
  <si>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</si>
  <si>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</si>
  <si>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</si>
  <si>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</si>
  <si>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</si>
  <si>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</si>
  <si>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</si>
  <si>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</si>
  <si>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</si>
  <si>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</si>
  <si>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</si>
  <si>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</si>
  <si>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</si>
  <si>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</si>
  <si>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</si>
  <si>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</si>
  <si>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</si>
  <si>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</si>
  <si>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</si>
  <si>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</si>
  <si>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</si>
  <si>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</si>
  <si>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</si>
  <si>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</si>
  <si>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</si>
  <si>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</si>
  <si>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</si>
  <si>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</si>
  <si>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</si>
  <si>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</si>
  <si>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</si>
  <si>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</si>
  <si>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</si>
  <si>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</si>
  <si>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</si>
  <si>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</si>
  <si>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</si>
  <si>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</si>
  <si>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</si>
  <si>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</si>
  <si>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</si>
  <si>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</si>
  <si>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</si>
  <si>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</si>
  <si>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</si>
  <si>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</si>
  <si>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</si>
  <si>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</si>
  <si>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</si>
  <si>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</si>
  <si>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</si>
  <si>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</si>
  <si>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</si>
  <si>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</si>
  <si>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</si>
  <si>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</si>
  <si>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</si>
  <si>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</si>
  <si>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</si>
  <si>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</si>
  <si>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</si>
  <si>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</si>
  <si>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</si>
  <si>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</si>
  <si>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</si>
  <si>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</si>
  <si>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</si>
  <si>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</si>
  <si>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</si>
  <si>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</si>
  <si>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</si>
  <si>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</si>
  <si>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</si>
  <si>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</si>
  <si>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</si>
  <si>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</si>
  <si>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</si>
  <si>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</si>
  <si>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</si>
  <si>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</si>
  <si>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</si>
  <si>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</si>
  <si>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</si>
  <si>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</si>
  <si>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</si>
  <si>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</si>
  <si>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</si>
  <si>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</si>
  <si>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</si>
  <si>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</si>
  <si>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</si>
  <si>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</si>
  <si>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</si>
  <si>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</si>
  <si>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</si>
  <si>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</si>
  <si>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</si>
  <si>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</si>
  <si>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</si>
  <si>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</si>
  <si>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</si>
  <si>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</si>
  <si>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</si>
  <si>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</si>
  <si>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</si>
  <si>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</si>
  <si>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</si>
  <si>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</si>
  <si>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</si>
  <si>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</si>
  <si>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</si>
  <si>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</si>
  <si>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</si>
  <si>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</si>
  <si>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</si>
  <si>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</si>
  <si>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</si>
  <si>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</si>
  <si>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</si>
  <si>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</si>
  <si>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</si>
  <si>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</si>
  <si>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</si>
  <si>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</si>
  <si>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</si>
  <si>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</si>
  <si>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</si>
  <si>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</si>
  <si>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</si>
  <si>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</si>
  <si>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</si>
  <si>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</si>
  <si>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</si>
  <si>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</si>
  <si>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</si>
  <si>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</si>
  <si>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</si>
  <si>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</si>
  <si>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</si>
  <si>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</si>
  <si>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</si>
  <si>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</si>
  <si>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</si>
  <si>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</si>
  <si>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</si>
  <si>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</si>
  <si>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</si>
  <si>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</si>
  <si>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</si>
  <si>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</si>
  <si>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</si>
  <si>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</si>
  <si>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</si>
  <si>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</si>
  <si>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</si>
  <si>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</si>
  <si>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</si>
  <si>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</si>
  <si>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</si>
  <si>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</si>
  <si>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</si>
  <si>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</si>
  <si>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</si>
  <si>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</si>
  <si>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</si>
  <si>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</si>
  <si>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</si>
  <si>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</si>
  <si>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</si>
  <si>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</si>
  <si>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</si>
  <si>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</si>
  <si>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</si>
  <si>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</si>
  <si>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</si>
  <si>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</si>
  <si>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</si>
  <si>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</si>
  <si>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</si>
  <si>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</si>
  <si>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</si>
  <si>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</si>
  <si>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</si>
  <si>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</si>
  <si>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</si>
  <si>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</si>
  <si>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</si>
  <si>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</si>
  <si>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</si>
  <si>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</si>
  <si>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</si>
  <si>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</si>
  <si>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</si>
  <si>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</si>
  <si>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</si>
  <si>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</si>
  <si>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</si>
  <si>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</si>
  <si>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</si>
  <si>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</si>
  <si>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</si>
  <si>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</si>
  <si>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</si>
  <si>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</si>
  <si>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</si>
  <si>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</si>
  <si>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</si>
  <si>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</si>
  <si>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</si>
  <si>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</si>
  <si>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</si>
  <si>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</si>
  <si>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</si>
  <si>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</si>
  <si>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</si>
  <si>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</si>
  <si>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</si>
  <si>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</si>
  <si>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</si>
  <si>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</si>
  <si>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</si>
  <si>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</si>
  <si>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</si>
  <si>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</si>
  <si>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</si>
  <si>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</si>
  <si>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</si>
  <si>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</si>
  <si>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</si>
  <si>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</si>
  <si>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</si>
  <si>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</si>
  <si>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</si>
  <si>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</si>
  <si>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</si>
  <si>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</si>
  <si>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</si>
  <si>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</si>
  <si>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</si>
  <si>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</si>
  <si>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</si>
  <si>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</si>
  <si>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</si>
  <si>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</si>
  <si>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</si>
  <si>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</si>
  <si>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</si>
  <si>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</si>
  <si>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</si>
  <si>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</si>
  <si>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</si>
  <si>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</si>
  <si>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</si>
  <si>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</si>
  <si>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</si>
  <si>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</si>
  <si>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</si>
  <si>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</si>
  <si>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</si>
  <si>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</si>
  <si>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</si>
  <si>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</si>
  <si>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</si>
  <si>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</si>
  <si>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</si>
  <si>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</si>
  <si>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</si>
  <si>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</si>
  <si>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</si>
  <si>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</si>
  <si>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</si>
  <si>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</si>
  <si>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</si>
  <si>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</si>
  <si>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</si>
  <si>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</si>
  <si>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</si>
  <si>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</si>
  <si>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</si>
  <si>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</si>
  <si>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</si>
  <si>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</si>
  <si>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</si>
  <si>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</si>
  <si>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</si>
  <si>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</si>
  <si>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</si>
  <si>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</si>
  <si>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</si>
  <si>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</si>
  <si>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</si>
  <si>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</si>
  <si>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</si>
  <si>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</si>
  <si>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</si>
  <si>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</si>
  <si>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</si>
  <si>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</si>
  <si>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</si>
  <si>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</si>
  <si>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</si>
  <si>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</si>
  <si>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</si>
  <si>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</si>
  <si>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</si>
  <si>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</si>
  <si>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</si>
  <si>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</si>
  <si>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</si>
  <si>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</si>
  <si>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</si>
  <si>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</si>
  <si>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</si>
  <si>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</si>
  <si>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</si>
  <si>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</si>
  <si>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</si>
  <si>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</si>
  <si>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</si>
  <si>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</si>
  <si>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</si>
  <si>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</si>
  <si>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</si>
  <si>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</si>
  <si>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</si>
  <si>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</si>
  <si>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</si>
  <si>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</si>
  <si>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</si>
  <si>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</si>
  <si>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</si>
  <si>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</si>
  <si>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</si>
  <si>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</si>
  <si>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</si>
  <si>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</si>
  <si>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</si>
  <si>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</si>
  <si>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</si>
  <si>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</si>
  <si>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</si>
  <si>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</si>
  <si>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</si>
  <si>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</si>
  <si>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</si>
  <si>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</si>
  <si>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</si>
  <si>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</si>
  <si>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</si>
  <si>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</si>
  <si>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</si>
  <si>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</si>
  <si>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</si>
  <si>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</si>
  <si>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</si>
  <si>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</si>
  <si>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</si>
  <si>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</si>
  <si>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</si>
  <si>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</si>
  <si>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</si>
  <si>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</si>
  <si>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</si>
  <si>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</si>
  <si>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</si>
  <si>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</si>
  <si>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</si>
  <si>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</si>
  <si>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</si>
  <si>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</si>
  <si>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</si>
  <si>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</si>
  <si>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</si>
  <si>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</si>
  <si>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</si>
  <si>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</si>
  <si>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</si>
  <si>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</si>
  <si>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</si>
  <si>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</si>
  <si>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</si>
  <si>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</si>
  <si>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</si>
  <si>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</si>
  <si>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</si>
  <si>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</si>
  <si>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</si>
  <si>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</si>
  <si>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</si>
  <si>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</si>
  <si>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</si>
  <si>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</si>
  <si>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</si>
  <si>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</si>
  <si>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</si>
  <si>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</si>
  <si>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</si>
  <si>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</si>
  <si>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</si>
  <si>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</si>
  <si>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</si>
  <si>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</si>
  <si>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</si>
  <si>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</si>
  <si>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</si>
  <si>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</si>
  <si>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</si>
  <si>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</si>
  <si>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</si>
  <si>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</si>
  <si>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</si>
  <si>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</si>
  <si>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</si>
  <si>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</si>
  <si>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</si>
  <si>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</si>
  <si>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</si>
  <si>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</si>
  <si>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</si>
  <si>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</si>
  <si>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</si>
  <si>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</si>
  <si>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</si>
  <si>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</si>
  <si>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</si>
  <si>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</si>
  <si>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</si>
  <si>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</si>
  <si>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</si>
  <si>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</si>
  <si>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</si>
  <si>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</si>
  <si>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</si>
  <si>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</si>
  <si>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</si>
  <si>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</si>
  <si>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</si>
  <si>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</si>
  <si>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</si>
  <si>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</si>
  <si>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</si>
  <si>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</si>
  <si>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</si>
  <si>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</si>
  <si>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</si>
  <si>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</si>
  <si>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</si>
  <si>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</si>
  <si>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</si>
  <si>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</si>
  <si>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</si>
  <si>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</si>
  <si>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</si>
  <si>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</si>
  <si>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</si>
  <si>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</si>
  <si>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</si>
  <si>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</si>
  <si>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</si>
  <si>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</si>
  <si>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</si>
  <si>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</si>
  <si>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</si>
  <si>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</si>
  <si>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</si>
  <si>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</si>
  <si>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</si>
  <si>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</si>
  <si>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</si>
  <si>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</si>
  <si>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</si>
  <si>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</si>
  <si>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</si>
  <si>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</si>
  <si>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</si>
  <si>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</si>
  <si>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</si>
  <si>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</si>
  <si>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</si>
  <si>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</si>
  <si>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</si>
  <si>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</si>
  <si>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</si>
  <si>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</si>
  <si>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</si>
  <si>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</si>
  <si>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</si>
  <si>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</si>
  <si>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</si>
  <si>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</si>
  <si>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</si>
  <si>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</si>
  <si>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</si>
  <si>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</si>
  <si>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</si>
  <si>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</si>
  <si>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</si>
  <si>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</si>
  <si>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</si>
  <si>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</si>
  <si>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</si>
  <si>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</si>
  <si>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</si>
  <si>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</si>
  <si>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</si>
  <si>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</si>
  <si>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</si>
  <si>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</si>
  <si>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</si>
  <si>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</si>
  <si>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</si>
  <si>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</si>
  <si>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</si>
  <si>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</si>
  <si>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</si>
  <si>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</si>
  <si>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</si>
  <si>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</si>
  <si>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</si>
  <si>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</si>
  <si>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</si>
  <si>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</si>
  <si>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</si>
  <si>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</si>
  <si>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</si>
  <si>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</si>
  <si>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</si>
  <si>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</si>
  <si>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</si>
  <si>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</si>
  <si>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</si>
  <si>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</si>
  <si>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</si>
  <si>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</si>
  <si>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</si>
  <si>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</si>
  <si>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</si>
  <si>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</si>
  <si>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</si>
  <si>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</si>
  <si>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</si>
  <si>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</si>
  <si>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</si>
  <si>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</si>
  <si>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</si>
  <si>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</si>
  <si>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</si>
  <si>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</si>
  <si>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</si>
  <si>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</si>
  <si>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</si>
  <si>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</si>
  <si>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</si>
  <si>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</si>
  <si>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</si>
  <si>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</si>
  <si>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</si>
  <si>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</si>
  <si>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</si>
  <si>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</si>
  <si>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</si>
  <si>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</si>
  <si>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</si>
  <si>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</si>
  <si>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</si>
  <si>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</si>
  <si>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</si>
  <si>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</si>
  <si>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</si>
  <si>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</si>
  <si>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</si>
  <si>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</si>
  <si>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</si>
  <si>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</si>
  <si>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</si>
  <si>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</si>
  <si>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</si>
  <si>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</si>
  <si>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</si>
  <si>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</si>
  <si>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</si>
  <si>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</si>
  <si>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</si>
  <si>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</si>
  <si>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</si>
  <si>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</si>
  <si>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</si>
  <si>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</si>
  <si>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</si>
  <si>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</si>
  <si>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</si>
  <si>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</si>
  <si>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</si>
  <si>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</si>
  <si>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</si>
  <si>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</si>
  <si>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</si>
  <si>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</si>
  <si>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</si>
  <si>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</si>
  <si>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</si>
  <si>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</si>
  <si>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</si>
  <si>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</si>
  <si>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</si>
  <si>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</si>
  <si>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</si>
  <si>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</si>
  <si>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</si>
  <si>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</si>
  <si>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</si>
  <si>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</si>
  <si>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</si>
  <si>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</si>
  <si>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</si>
  <si>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</si>
  <si>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</si>
  <si>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</si>
  <si>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</si>
  <si>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</si>
  <si>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</si>
  <si>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</si>
  <si>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</si>
  <si>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</si>
  <si>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</si>
  <si>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</si>
  <si>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</si>
  <si>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</si>
  <si>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</si>
  <si>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</si>
  <si>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</si>
  <si>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</si>
  <si>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</si>
  <si>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</si>
  <si>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</si>
  <si>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</si>
  <si>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</si>
  <si>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</si>
  <si>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</si>
  <si>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</si>
  <si>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</si>
  <si>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</si>
  <si>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</si>
  <si>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</si>
  <si>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</si>
  <si>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</si>
  <si>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</si>
  <si>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</si>
  <si>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</si>
  <si>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</si>
  <si>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</si>
  <si>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</si>
  <si>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</si>
  <si>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</si>
  <si>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</si>
  <si>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</si>
  <si>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</si>
  <si>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</si>
  <si>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</si>
  <si>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</si>
  <si>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</si>
  <si>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</si>
  <si>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</si>
  <si>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</si>
  <si>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</si>
  <si>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</si>
  <si>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</si>
  <si>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</si>
  <si>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</si>
  <si>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</si>
  <si>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</si>
  <si>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</si>
  <si>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</si>
  <si>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</si>
  <si>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</si>
  <si>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</si>
  <si>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</si>
  <si>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</si>
  <si>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</si>
  <si>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</si>
  <si>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</si>
  <si>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</si>
  <si>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</si>
  <si>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</si>
  <si>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</si>
  <si>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</si>
  <si>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</si>
  <si>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</si>
  <si>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</si>
  <si>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</si>
  <si>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</si>
  <si>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</si>
  <si>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</si>
  <si>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</si>
  <si>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</si>
  <si>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</si>
  <si>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</si>
  <si>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</si>
  <si>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</si>
  <si>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</si>
  <si>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</si>
  <si>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</si>
  <si>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</si>
  <si>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</si>
  <si>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</si>
  <si>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</si>
  <si>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</si>
  <si>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</si>
  <si>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</si>
  <si>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</si>
  <si>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</si>
  <si>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</si>
  <si>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</si>
  <si>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</si>
  <si>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</si>
  <si>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</si>
  <si>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</si>
  <si>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</si>
  <si>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</si>
  <si>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</si>
  <si>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</si>
  <si>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</si>
  <si>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</si>
  <si>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</si>
  <si>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</si>
  <si>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</si>
  <si>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</si>
  <si>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</si>
  <si>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</si>
  <si>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</si>
  <si>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</si>
  <si>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</si>
  <si>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</si>
  <si>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</si>
  <si>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</si>
  <si>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</si>
  <si>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</si>
  <si>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</si>
  <si>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</si>
  <si>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</si>
  <si>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</si>
  <si>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</si>
  <si>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</si>
  <si>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</si>
  <si>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</si>
  <si>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</si>
  <si>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</si>
  <si>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</si>
  <si>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</si>
  <si>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</si>
  <si>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</si>
  <si>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</si>
  <si>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</si>
  <si>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</si>
  <si>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</si>
  <si>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</si>
  <si>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</si>
  <si>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</si>
  <si>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</si>
  <si>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</si>
  <si>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</si>
  <si>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</si>
  <si>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</si>
  <si>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</si>
  <si>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</si>
  <si>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</si>
  <si>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</si>
  <si>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</si>
  <si>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</si>
  <si>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</si>
  <si>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</si>
  <si>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</si>
  <si>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</si>
  <si>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</si>
  <si>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</si>
  <si>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</si>
  <si>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</si>
  <si>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</si>
  <si>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</si>
  <si>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</si>
  <si>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</si>
  <si>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</si>
  <si>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</si>
  <si>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</si>
  <si>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</si>
  <si>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</si>
  <si>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</si>
  <si>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</si>
  <si>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</si>
  <si>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</si>
  <si>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</si>
  <si>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</si>
  <si>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</si>
  <si>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</si>
  <si>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</si>
  <si>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</si>
  <si>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</si>
  <si>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</si>
  <si>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</si>
  <si>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</si>
  <si>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</si>
  <si>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</si>
  <si>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</si>
  <si>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</si>
  <si>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</si>
  <si>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</si>
  <si>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</si>
  <si>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</si>
  <si>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</si>
  <si>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</si>
  <si>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</si>
  <si>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</si>
  <si>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</si>
  <si>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</si>
  <si>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</si>
  <si>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</si>
  <si>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</si>
  <si>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</si>
  <si>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</si>
  <si>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</si>
  <si>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</si>
  <si>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</si>
  <si>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</si>
  <si>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</si>
  <si>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</si>
  <si>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</si>
  <si>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</si>
  <si>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</si>
  <si>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</si>
  <si>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</si>
  <si>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</si>
  <si>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</si>
  <si>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</si>
  <si>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</si>
  <si>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</si>
  <si>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</si>
  <si>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</si>
  <si>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</si>
  <si>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</si>
  <si>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</si>
  <si>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</si>
  <si>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</si>
  <si>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</si>
  <si>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</si>
  <si>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</si>
  <si>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</si>
  <si>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</si>
  <si>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</si>
  <si>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</si>
  <si>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</si>
  <si>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</si>
  <si>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</si>
  <si>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</si>
  <si>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</si>
  <si>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</si>
  <si>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</si>
  <si>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</si>
  <si>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</si>
  <si>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</si>
  <si>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</si>
  <si>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</si>
  <si>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</si>
  <si>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</si>
  <si>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</si>
  <si>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</si>
  <si>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</si>
  <si>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</si>
  <si>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</si>
  <si>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</si>
  <si>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</si>
  <si>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</si>
  <si>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</si>
  <si>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</si>
  <si>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</si>
  <si>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</si>
  <si>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</si>
  <si>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</si>
  <si>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</si>
  <si>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</si>
  <si>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</si>
  <si>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</si>
  <si>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</si>
  <si>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</si>
  <si>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</si>
  <si>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</si>
  <si>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</si>
  <si>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</si>
  <si>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</si>
  <si>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</si>
  <si>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</si>
  <si>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</si>
  <si>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</si>
  <si>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</si>
  <si>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</si>
  <si>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</si>
  <si>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</si>
  <si>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</si>
  <si>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</si>
  <si>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</si>
  <si>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</si>
  <si>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</si>
  <si>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</si>
  <si>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</si>
  <si>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</si>
  <si>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</si>
  <si>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</si>
  <si>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</si>
  <si>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</si>
  <si>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</si>
  <si>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</si>
  <si>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</si>
  <si>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</si>
  <si>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</si>
  <si>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</si>
  <si>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</si>
  <si>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</si>
  <si>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</si>
  <si>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</si>
  <si>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</si>
  <si>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</si>
  <si>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</si>
  <si>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</si>
  <si>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</si>
  <si>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</si>
  <si>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</si>
  <si>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</si>
  <si>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</si>
  <si>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</si>
  <si>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</si>
  <si>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</si>
  <si>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</si>
  <si>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</si>
  <si>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</si>
  <si>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</si>
  <si>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</si>
  <si>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</si>
  <si>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</si>
  <si>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</si>
  <si>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</si>
  <si>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</si>
  <si>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</si>
  <si>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</si>
  <si>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</si>
  <si>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</si>
  <si>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</si>
  <si>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</si>
  <si>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</si>
  <si>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</si>
  <si>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</si>
  <si>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</si>
  <si>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</si>
  <si>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</si>
  <si>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</si>
  <si>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</si>
  <si>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</si>
  <si>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</si>
  <si>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</si>
  <si>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</si>
  <si>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</si>
  <si>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</si>
  <si>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</si>
  <si>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</si>
  <si>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</si>
  <si>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</si>
  <si>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</si>
  <si>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</si>
  <si>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</si>
  <si>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</si>
  <si>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</si>
  <si>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</si>
  <si>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</si>
  <si>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</si>
  <si>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</si>
  <si>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</si>
  <si>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</si>
  <si>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</si>
  <si>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</si>
  <si>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</si>
  <si>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</si>
  <si>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</si>
  <si>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</si>
  <si>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</si>
  <si>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</si>
  <si>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</si>
  <si>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</si>
  <si>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</si>
  <si>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</si>
  <si>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</si>
  <si>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</si>
  <si>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</si>
  <si>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</si>
  <si>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</si>
  <si>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</si>
  <si>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</si>
  <si>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</si>
  <si>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</si>
  <si>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</si>
  <si>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</si>
  <si>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</si>
  <si>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</si>
  <si>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</si>
  <si>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</si>
  <si>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</si>
  <si>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</si>
  <si>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</si>
  <si>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</si>
  <si>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</si>
  <si>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</si>
  <si>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</si>
  <si>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</si>
  <si>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</si>
  <si>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</si>
  <si>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</si>
  <si>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</si>
  <si>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</si>
  <si>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</si>
  <si>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</si>
  <si>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</si>
  <si>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</si>
  <si>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</si>
  <si>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</si>
  <si>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</si>
  <si>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</si>
  <si>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</si>
  <si>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</si>
  <si>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</si>
  <si>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</si>
  <si>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</si>
  <si>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</si>
  <si>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</si>
  <si>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</si>
  <si>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</si>
  <si>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</si>
  <si>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</si>
  <si>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</si>
  <si>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</si>
  <si>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</si>
  <si>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</si>
  <si>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</si>
  <si>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</si>
  <si>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</si>
  <si>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</si>
  <si>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</si>
  <si>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</si>
  <si>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</si>
  <si>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</si>
  <si>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</si>
  <si>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</si>
  <si>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</si>
  <si>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</si>
  <si>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</si>
  <si>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</si>
  <si>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</si>
  <si>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</si>
  <si>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</si>
  <si>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</si>
  <si>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</si>
  <si>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</si>
  <si>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</si>
  <si>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</si>
  <si>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</si>
  <si>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</si>
  <si>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</si>
  <si>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</si>
  <si>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</si>
  <si>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</si>
  <si>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</si>
  <si>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</si>
  <si>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</si>
  <si>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</si>
  <si>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</si>
  <si>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</si>
  <si>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</si>
  <si>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</si>
  <si>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</si>
  <si>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</si>
  <si>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</si>
  <si>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</si>
  <si>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</si>
  <si>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</si>
  <si>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</si>
  <si>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</si>
  <si>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</si>
  <si>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</si>
  <si>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</si>
  <si>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</si>
  <si>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</si>
  <si>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</si>
  <si>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</si>
  <si>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</si>
  <si>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</si>
  <si>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</si>
  <si>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</si>
  <si>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</si>
  <si>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</si>
  <si>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</si>
  <si>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</si>
  <si>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</si>
  <si>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</si>
  <si>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</si>
  <si>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</si>
  <si>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</si>
  <si>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</si>
  <si>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</si>
  <si>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</si>
  <si>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</si>
  <si>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</si>
  <si>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</si>
  <si>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</si>
  <si>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</si>
  <si>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</si>
  <si>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</si>
  <si>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</si>
  <si>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</si>
  <si>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</si>
  <si>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</si>
  <si>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</si>
  <si>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</si>
  <si>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</si>
  <si>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</si>
  <si>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</si>
  <si>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</si>
  <si>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</si>
  <si>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</si>
  <si>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</si>
  <si>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</si>
  <si>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</si>
  <si>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</si>
  <si>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</si>
  <si>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</si>
  <si>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</si>
  <si>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</si>
  <si>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</si>
  <si>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</si>
  <si>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</si>
  <si>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</si>
  <si>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</si>
  <si>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</si>
  <si>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</si>
  <si>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</si>
  <si>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</si>
  <si>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</si>
  <si>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</si>
  <si>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</si>
  <si>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</si>
  <si>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</si>
  <si>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</si>
  <si>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</si>
  <si>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</si>
  <si>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</si>
  <si>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</si>
  <si>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</si>
  <si>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</si>
  <si>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</si>
  <si>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</si>
  <si>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</si>
  <si>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</si>
  <si>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</si>
  <si>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</si>
  <si>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</si>
  <si>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</si>
  <si>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</si>
  <si>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</si>
  <si>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</si>
  <si>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</si>
  <si>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</si>
  <si>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</si>
  <si>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</si>
  <si>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</si>
  <si>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</si>
  <si>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</si>
  <si>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</si>
  <si>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</si>
  <si>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</si>
  <si>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</si>
  <si>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</si>
  <si>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</si>
  <si>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</si>
  <si>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</si>
  <si>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</si>
  <si>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</si>
  <si>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</si>
  <si>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</si>
  <si>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</si>
  <si>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</si>
  <si>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</si>
  <si>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</si>
  <si>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</si>
  <si>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</si>
  <si>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</si>
  <si>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</si>
  <si>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</si>
  <si>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</si>
  <si>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</si>
  <si>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</si>
  <si>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</si>
  <si>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</si>
  <si>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</si>
  <si>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</si>
  <si>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</si>
  <si>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</si>
  <si>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</si>
  <si>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</si>
  <si>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</si>
  <si>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</si>
  <si>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</si>
  <si>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</si>
  <si>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</si>
  <si>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</si>
  <si>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</si>
  <si>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</si>
  <si>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</si>
  <si>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</si>
  <si>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</si>
  <si>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</si>
  <si>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</si>
  <si>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</si>
  <si>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</si>
  <si>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</si>
  <si>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</si>
  <si>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</si>
  <si>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</si>
  <si>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</si>
  <si>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</si>
  <si>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</si>
  <si>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</si>
  <si>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</si>
  <si>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</si>
  <si>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</si>
  <si>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</si>
  <si>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</si>
  <si>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</si>
  <si>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</si>
  <si>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</si>
  <si>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</si>
  <si>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</si>
  <si>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</si>
  <si>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</si>
  <si>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</si>
  <si>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</si>
  <si>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</si>
  <si>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</si>
  <si>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</si>
  <si>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</si>
  <si>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</si>
  <si>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</si>
  <si>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</si>
  <si>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</si>
  <si>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</si>
  <si>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</si>
  <si>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</si>
  <si>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</si>
  <si>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</si>
  <si>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</si>
  <si>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</si>
  <si>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</si>
  <si>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</si>
  <si>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</si>
  <si>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</si>
  <si>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</si>
  <si>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</si>
  <si>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</si>
  <si>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</si>
  <si>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</si>
  <si>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</si>
  <si>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</si>
  <si>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</si>
  <si>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</si>
  <si>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</si>
  <si>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</si>
  <si>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</si>
  <si>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</si>
  <si>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</si>
  <si>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</si>
  <si>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</si>
  <si>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</si>
  <si>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</si>
  <si>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</si>
  <si>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</si>
  <si>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</si>
  <si>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</si>
  <si>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</si>
  <si>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</si>
  <si>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</si>
  <si>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</si>
  <si>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</si>
  <si>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</si>
  <si>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</si>
  <si>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</si>
  <si>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</si>
  <si>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</si>
  <si>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</si>
  <si>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</si>
  <si>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</si>
  <si>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</si>
  <si>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</si>
  <si>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</si>
  <si>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</si>
  <si>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</si>
  <si>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</si>
  <si>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</si>
  <si>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</si>
  <si>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</si>
  <si>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</si>
  <si>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</si>
  <si>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</si>
  <si>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</si>
  <si>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</si>
  <si>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</si>
  <si>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</si>
  <si>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</si>
  <si>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</si>
  <si>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</si>
  <si>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</si>
  <si>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</si>
  <si>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</si>
  <si>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</si>
  <si>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</si>
  <si>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</si>
  <si>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</si>
  <si>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</si>
  <si>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</si>
  <si>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</si>
  <si>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</si>
  <si>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</si>
  <si>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</si>
  <si>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</si>
  <si>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</si>
  <si>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</si>
  <si>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</si>
  <si>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</si>
  <si>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</si>
  <si>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</si>
  <si>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</si>
  <si>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</si>
  <si>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</si>
  <si>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</si>
  <si>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</si>
  <si>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</si>
  <si>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</si>
  <si>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</si>
  <si>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</si>
  <si>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</si>
  <si>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</si>
  <si>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</si>
  <si>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</si>
  <si>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</si>
  <si>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</si>
  <si>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</si>
  <si>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</si>
  <si>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</si>
  <si>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</si>
  <si>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</si>
  <si>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</si>
  <si>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</si>
  <si>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</si>
  <si>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</si>
  <si>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</si>
  <si>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</si>
  <si>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</si>
  <si>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</si>
  <si>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</si>
  <si>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</si>
  <si>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</si>
  <si>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</si>
  <si>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</si>
  <si>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</si>
  <si>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</si>
  <si>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</si>
  <si>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</si>
  <si>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</si>
  <si>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</si>
  <si>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</si>
  <si>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</si>
  <si>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</si>
  <si>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</si>
  <si>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</si>
  <si>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</si>
  <si>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</si>
  <si>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</si>
  <si>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</si>
  <si>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</si>
  <si>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</si>
  <si>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</si>
  <si>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</si>
  <si>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</si>
  <si>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</si>
  <si>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</si>
  <si>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</si>
  <si>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</si>
  <si>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</si>
  <si>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</si>
  <si>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</si>
  <si>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</si>
  <si>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</si>
  <si>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</si>
  <si>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</si>
  <si>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</si>
  <si>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</si>
  <si>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</si>
  <si>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</si>
  <si>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</si>
  <si>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</si>
  <si>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</si>
  <si>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</si>
  <si>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</si>
  <si>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</si>
  <si>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</si>
  <si>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</si>
  <si>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</si>
  <si>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</si>
  <si>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</si>
  <si>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</si>
  <si>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</si>
  <si>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</si>
  <si>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</si>
  <si>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</si>
  <si>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</si>
  <si>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</si>
  <si>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</si>
  <si>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</si>
  <si>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</si>
  <si>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</si>
  <si>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</si>
  <si>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</si>
  <si>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</si>
  <si>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</si>
  <si>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</si>
  <si>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</si>
  <si>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</si>
  <si>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</si>
  <si>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</si>
  <si>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</si>
  <si>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</si>
  <si>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</si>
  <si>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</si>
  <si>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</si>
  <si>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</si>
  <si>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</si>
  <si>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</si>
  <si>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</si>
  <si>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</si>
  <si>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</si>
  <si>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</si>
  <si>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</si>
  <si>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</si>
  <si>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</si>
  <si>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</si>
  <si>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</si>
  <si>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</si>
  <si>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</si>
  <si>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</si>
  <si>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</si>
  <si>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</si>
  <si>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</si>
  <si>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</si>
  <si>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</si>
  <si>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</si>
  <si>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</si>
  <si>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</si>
  <si>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</si>
  <si>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</si>
  <si>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</si>
  <si>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</si>
  <si>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</si>
  <si>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</si>
  <si>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</si>
  <si>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</si>
  <si>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</si>
  <si>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</si>
  <si>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</si>
  <si>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</si>
  <si>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</si>
  <si>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</si>
  <si>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</si>
  <si>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</si>
  <si>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</si>
  <si>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</si>
  <si>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</si>
  <si>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</si>
  <si>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</si>
  <si>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</si>
  <si>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</si>
  <si>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</si>
  <si>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</si>
  <si>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</si>
  <si>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</si>
  <si>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</si>
  <si>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</si>
  <si>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</si>
  <si>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</si>
  <si>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</si>
  <si>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</si>
  <si>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</si>
  <si>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</si>
  <si>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</si>
  <si>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</si>
  <si>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</si>
  <si>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</si>
  <si>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</si>
  <si>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</si>
  <si>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</si>
  <si>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</si>
  <si>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</si>
  <si>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</si>
  <si>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</si>
  <si>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</si>
  <si>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</si>
  <si>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</si>
  <si>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</si>
  <si>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</si>
  <si>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</si>
  <si>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</si>
  <si>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</si>
  <si>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</si>
  <si>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</si>
  <si>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</si>
  <si>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</si>
  <si>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</si>
  <si>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</si>
  <si>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</si>
  <si>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</si>
  <si>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</si>
  <si>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</si>
  <si>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</si>
  <si>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</si>
  <si>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</si>
  <si>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</si>
  <si>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</si>
  <si>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</si>
  <si>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</si>
  <si>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</si>
  <si>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</si>
  <si>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</si>
  <si>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</si>
  <si>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</si>
  <si>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</si>
  <si>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</si>
  <si>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</si>
  <si>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</si>
  <si>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</si>
  <si>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</si>
  <si>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</si>
  <si>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</si>
  <si>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</si>
  <si>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</si>
  <si>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</si>
  <si>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</si>
  <si>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</si>
  <si>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</si>
  <si>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</si>
  <si>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</si>
  <si>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</si>
  <si>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</si>
  <si>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</si>
  <si>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</si>
  <si>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</si>
  <si>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</si>
  <si>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</si>
  <si>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</si>
  <si>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</si>
  <si>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</si>
  <si>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</si>
  <si>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</si>
  <si>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</si>
  <si>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</si>
  <si>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</si>
  <si>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</si>
  <si>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</si>
  <si>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</si>
  <si>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</si>
  <si>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</si>
  <si>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</si>
  <si>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</si>
  <si>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</si>
  <si>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</si>
  <si>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</si>
  <si>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</si>
  <si>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</si>
  <si>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</si>
  <si>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</si>
  <si>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</si>
  <si>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</si>
  <si>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</si>
  <si>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</si>
  <si>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</si>
  <si>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</si>
  <si>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</si>
  <si>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</si>
  <si>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</si>
  <si>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</si>
  <si>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</si>
  <si>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</si>
  <si>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</si>
  <si>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</si>
  <si>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</si>
  <si>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</si>
  <si>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</si>
  <si>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</si>
  <si>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</si>
  <si>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</si>
  <si>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</si>
  <si>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</si>
  <si>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</si>
  <si>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</si>
  <si>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</si>
  <si>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</si>
  <si>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</si>
  <si>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</si>
  <si>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</si>
  <si>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</si>
  <si>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</si>
  <si>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</si>
  <si>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</si>
  <si>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</si>
  <si>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</si>
  <si>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</si>
  <si>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</si>
  <si>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</si>
  <si>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</si>
  <si>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</si>
  <si>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</si>
  <si>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</si>
  <si>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</si>
  <si>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</si>
  <si>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</si>
  <si>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</si>
  <si>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</si>
  <si>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</si>
  <si>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</si>
  <si>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</si>
  <si>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</si>
  <si>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</si>
  <si>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</si>
  <si>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</si>
  <si>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</si>
  <si>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</si>
  <si>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</si>
  <si>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</si>
  <si>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</si>
  <si>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</si>
  <si>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</si>
  <si>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</si>
  <si>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</si>
  <si>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</si>
  <si>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</si>
  <si>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</si>
  <si>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</si>
  <si>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</si>
  <si>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</si>
  <si>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</si>
  <si>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</si>
  <si>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</si>
  <si>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</si>
  <si>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</si>
  <si>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</si>
  <si>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</si>
  <si>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</si>
  <si>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</si>
  <si>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</si>
  <si>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</si>
  <si>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</si>
  <si>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</si>
  <si>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</si>
  <si>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</si>
  <si>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</si>
  <si>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</si>
  <si>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</si>
  <si>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</si>
  <si>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</si>
  <si>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</si>
  <si>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</si>
  <si>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</si>
  <si>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</si>
  <si>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</si>
  <si>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</si>
  <si>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</si>
  <si>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</si>
  <si>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</si>
  <si>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</si>
  <si>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</si>
  <si>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</si>
  <si>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</si>
  <si>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</si>
  <si>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</si>
  <si>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</si>
  <si>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</si>
  <si>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</si>
  <si>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</si>
  <si>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</si>
  <si>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</si>
  <si>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</si>
  <si>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</si>
  <si>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</si>
  <si>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</si>
  <si>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</si>
  <si>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</si>
  <si>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</si>
  <si>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</si>
  <si>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</si>
  <si>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</si>
  <si>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</si>
  <si>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</si>
  <si>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</si>
  <si>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</si>
  <si>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</si>
  <si>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</si>
  <si>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</si>
  <si>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</si>
  <si>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</si>
  <si>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</si>
  <si>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</si>
  <si>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</si>
  <si>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</si>
  <si>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</si>
  <si>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</si>
  <si>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</si>
  <si>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</si>
  <si>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</si>
  <si>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</si>
  <si>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</si>
  <si>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</si>
  <si>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</si>
  <si>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</si>
  <si>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</si>
  <si>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</si>
  <si>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</si>
  <si>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</si>
  <si>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</si>
  <si>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</si>
  <si>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</si>
  <si>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</si>
  <si>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</si>
  <si>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</si>
  <si>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</si>
  <si>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</si>
  <si>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</si>
  <si>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</si>
  <si>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</si>
  <si>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</si>
  <si>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</si>
  <si>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</si>
  <si>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</si>
  <si>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</si>
  <si>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</si>
  <si>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</si>
  <si>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</si>
  <si>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</si>
  <si>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</si>
  <si>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</si>
  <si>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</si>
  <si>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</si>
  <si>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</si>
  <si>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</si>
  <si>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</si>
  <si>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</si>
  <si>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</si>
  <si>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</si>
  <si>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</si>
  <si>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</si>
  <si>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</si>
  <si>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</si>
  <si>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</si>
  <si>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</si>
  <si>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</si>
  <si>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</si>
  <si>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</si>
  <si>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</si>
  <si>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</si>
  <si>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</si>
  <si>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</si>
  <si>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</si>
  <si>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</si>
  <si>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</si>
  <si>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</si>
  <si>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</si>
  <si>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</si>
  <si>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</si>
  <si>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</si>
  <si>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</si>
  <si>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</si>
  <si>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</si>
  <si>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</si>
  <si>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</si>
  <si>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</si>
  <si>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</si>
  <si>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</si>
  <si>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</si>
  <si>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</si>
  <si>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</si>
  <si>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</si>
  <si>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</si>
  <si>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</si>
  <si>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</si>
  <si>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</si>
  <si>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</si>
  <si>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</si>
  <si>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</si>
  <si>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</si>
  <si>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</si>
  <si>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</si>
  <si>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</si>
  <si>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</si>
  <si>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</si>
  <si>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</si>
  <si>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</si>
  <si>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</si>
  <si>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</si>
  <si>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</si>
  <si>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</si>
  <si>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</si>
  <si>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</si>
  <si>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</si>
  <si>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</si>
  <si>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</si>
  <si>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</si>
  <si>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</si>
  <si>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</si>
  <si>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</si>
  <si>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</si>
  <si>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</si>
  <si>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</si>
  <si>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</si>
  <si>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</si>
  <si>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</si>
  <si>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</si>
  <si>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</si>
  <si>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</si>
  <si>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</si>
  <si>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</si>
  <si>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</si>
  <si>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</si>
  <si>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</si>
  <si>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</si>
  <si>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</si>
  <si>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</si>
  <si>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</si>
  <si>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</si>
  <si>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</si>
  <si>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</si>
  <si>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</si>
  <si>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</si>
  <si>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</si>
  <si>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</si>
  <si>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</si>
  <si>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</si>
  <si>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</si>
  <si>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</si>
  <si>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</si>
  <si>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</si>
  <si>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</si>
  <si>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</si>
  <si>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</si>
  <si>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</si>
  <si>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</si>
  <si>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</si>
  <si>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</si>
  <si>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</si>
  <si>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</si>
  <si>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</si>
  <si>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</si>
  <si>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</si>
  <si>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</si>
  <si>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</si>
  <si>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</si>
  <si>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</si>
  <si>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</si>
  <si>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</si>
  <si>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</si>
  <si>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</si>
  <si>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</si>
  <si>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</si>
  <si>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</si>
  <si>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</si>
  <si>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</si>
  <si>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</si>
  <si>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</si>
  <si>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</si>
  <si>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</si>
  <si>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</si>
  <si>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</si>
  <si>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</si>
  <si>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</si>
  <si>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</si>
  <si>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</si>
  <si>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</si>
  <si>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</si>
  <si>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</si>
  <si>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</si>
  <si>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</si>
  <si>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</si>
  <si>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</si>
  <si>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</si>
  <si>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</si>
  <si>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</si>
  <si>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</si>
  <si>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</si>
  <si>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</si>
  <si>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</si>
  <si>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</si>
  <si>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</si>
  <si>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</si>
  <si>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</si>
  <si>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</si>
  <si>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</si>
  <si>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</si>
  <si>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</si>
  <si>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</si>
  <si>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</si>
  <si>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</si>
  <si>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</si>
  <si>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</si>
  <si>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</si>
  <si>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</si>
  <si>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</si>
  <si>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</si>
  <si>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</si>
  <si>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</si>
  <si>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</si>
  <si>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</si>
  <si>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</si>
  <si>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</si>
  <si>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</si>
  <si>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</si>
  <si>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</si>
  <si>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</si>
  <si>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</si>
  <si>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</si>
  <si>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</si>
  <si>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</si>
  <si>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</si>
  <si>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</si>
  <si>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</si>
  <si>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</si>
  <si>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</si>
  <si>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</si>
  <si>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</si>
  <si>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</si>
  <si>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</si>
  <si>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</si>
  <si>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</si>
  <si>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</si>
  <si>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</si>
  <si>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</si>
  <si>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</si>
  <si>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</si>
  <si>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</si>
  <si>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</si>
  <si>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</si>
  <si>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</si>
  <si>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</si>
  <si>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</si>
  <si>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</si>
  <si>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</si>
  <si>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</si>
  <si>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</si>
  <si>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</si>
  <si>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</si>
  <si>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</si>
  <si>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</si>
  <si>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</si>
  <si>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</si>
  <si>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</si>
  <si>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</si>
  <si>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</si>
  <si>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</si>
  <si>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</si>
  <si>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</si>
  <si>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</si>
  <si>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</si>
  <si>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</si>
  <si>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</si>
  <si>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</si>
  <si>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</si>
  <si>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</si>
  <si>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</si>
  <si>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</si>
  <si>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</si>
  <si>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</si>
  <si>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</si>
  <si>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</si>
  <si>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</si>
  <si>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</si>
  <si>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</si>
  <si>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</si>
  <si>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</si>
  <si>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</si>
  <si>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</si>
  <si>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</si>
  <si>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</si>
  <si>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</si>
  <si>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</si>
  <si>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</si>
  <si>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</si>
  <si>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</si>
  <si>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</si>
  <si>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</si>
  <si>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</si>
  <si>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</si>
  <si>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</si>
  <si>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</si>
  <si>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</si>
  <si>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</si>
  <si>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</si>
  <si>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</si>
  <si>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</si>
  <si>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</si>
  <si>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</si>
  <si>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</si>
  <si>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</si>
  <si>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</si>
  <si>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</si>
  <si>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</si>
  <si>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</si>
  <si>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</si>
  <si>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</si>
  <si>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</si>
  <si>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</si>
  <si>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</si>
  <si>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</si>
  <si>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</si>
  <si>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</si>
  <si>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</si>
  <si>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</si>
  <si>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</si>
  <si>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</si>
  <si>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</si>
  <si>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</si>
  <si>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</si>
  <si>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</si>
  <si>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</si>
  <si>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</si>
  <si>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</si>
  <si>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</si>
  <si>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</si>
  <si>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</si>
  <si>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</si>
  <si>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</si>
  <si>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</si>
  <si>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</si>
  <si>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</si>
  <si>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</si>
  <si>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</si>
  <si>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</si>
  <si>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</si>
  <si>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</si>
  <si>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</si>
  <si>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</si>
  <si>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</si>
  <si>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</si>
  <si>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</si>
  <si>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</si>
  <si>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</si>
  <si>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</si>
  <si>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</si>
  <si>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</si>
  <si>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</si>
  <si>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</si>
  <si>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</si>
  <si>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</si>
  <si>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</si>
  <si>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</si>
  <si>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</si>
  <si>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</si>
  <si>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</si>
  <si>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</si>
  <si>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</si>
  <si>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</si>
  <si>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</si>
  <si>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</si>
  <si>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</si>
  <si>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</si>
  <si>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</si>
  <si>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</si>
  <si>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</si>
  <si>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</si>
  <si>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</si>
  <si>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</si>
  <si>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</si>
  <si>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</si>
  <si>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</si>
  <si>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</si>
  <si>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</si>
  <si>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</si>
  <si>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</si>
  <si>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</si>
  <si>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</si>
  <si>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</si>
  <si>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</si>
  <si>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</si>
  <si>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</si>
  <si>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</si>
  <si>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</si>
  <si>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</si>
  <si>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</si>
  <si>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</si>
  <si>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</si>
  <si>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</si>
  <si>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</si>
  <si>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</si>
  <si>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</si>
  <si>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</si>
  <si>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</si>
  <si>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</si>
  <si>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</si>
  <si>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</si>
  <si>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</si>
  <si>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</si>
  <si>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</si>
  <si>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</si>
  <si>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</si>
  <si>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</si>
  <si>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</si>
  <si>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</si>
  <si>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</si>
  <si>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</si>
  <si>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</si>
  <si>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</si>
  <si>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</si>
  <si>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</si>
  <si>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</si>
  <si>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</si>
  <si>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</si>
  <si>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</si>
  <si>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</si>
  <si>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</si>
  <si>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</si>
  <si>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</si>
  <si>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</si>
  <si>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</si>
  <si>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</si>
  <si>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</si>
  <si>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</si>
  <si>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</si>
  <si>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</si>
  <si>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</si>
  <si>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</si>
  <si>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</si>
  <si>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</si>
  <si>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</si>
  <si>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</si>
  <si>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</si>
  <si>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</si>
  <si>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</si>
  <si>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</si>
  <si>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</si>
  <si>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</si>
  <si>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</si>
  <si>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</si>
  <si>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</si>
  <si>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</si>
  <si>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</si>
  <si>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</si>
  <si>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</si>
  <si>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</si>
  <si>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</si>
  <si>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</si>
  <si>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</si>
  <si>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</si>
  <si>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</si>
  <si>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</si>
  <si>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</si>
  <si>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</si>
  <si>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</si>
  <si>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</si>
  <si>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</si>
  <si>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</si>
  <si>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</si>
  <si>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</si>
  <si>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</si>
  <si>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</si>
  <si>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</si>
  <si>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</si>
  <si>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</si>
  <si>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</si>
  <si>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</si>
  <si>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</si>
  <si>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</si>
  <si>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</si>
  <si>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</si>
  <si>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</si>
  <si>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</si>
  <si>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</si>
  <si>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</si>
  <si>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</si>
  <si>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</si>
  <si>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</si>
  <si>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</si>
  <si>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</si>
  <si>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</si>
  <si>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</si>
  <si>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</si>
  <si>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</si>
  <si>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</si>
  <si>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</si>
  <si>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</si>
  <si>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</si>
  <si>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</si>
  <si>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</si>
  <si>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</si>
  <si>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</si>
  <si>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</si>
  <si>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</si>
  <si>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</si>
  <si>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</si>
  <si>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</si>
  <si>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</si>
  <si>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</si>
  <si>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</si>
  <si>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</si>
  <si>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</si>
  <si>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</si>
  <si>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</si>
  <si>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</si>
  <si>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</si>
  <si>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</si>
  <si>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</si>
  <si>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</si>
  <si>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</si>
  <si>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</si>
  <si>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</si>
  <si>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</si>
  <si>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</si>
  <si>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</si>
  <si>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</si>
  <si>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</si>
  <si>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</si>
  <si>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</si>
  <si>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</si>
  <si>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</si>
  <si>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</si>
  <si>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</si>
  <si>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</si>
  <si>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</si>
  <si>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</si>
  <si>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</si>
  <si>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</si>
  <si>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</si>
  <si>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</si>
  <si>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</si>
  <si>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</si>
  <si>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</si>
  <si>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</si>
  <si>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</si>
  <si>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</si>
  <si>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</si>
  <si>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</si>
  <si>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</si>
  <si>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</si>
  <si>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</si>
  <si>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</si>
  <si>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</si>
  <si>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</si>
  <si>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</si>
  <si>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</si>
  <si>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</si>
  <si>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</si>
  <si>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</si>
  <si>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</si>
  <si>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</si>
  <si>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</si>
  <si>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</si>
  <si>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</si>
  <si>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</si>
  <si>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</si>
  <si>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</si>
  <si>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</si>
  <si>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</si>
  <si>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</si>
  <si>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</si>
  <si>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</si>
  <si>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</si>
  <si>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</si>
  <si>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</si>
  <si>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</si>
  <si>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</si>
  <si>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</si>
  <si>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</si>
  <si>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</si>
  <si>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</si>
  <si>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</si>
  <si>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</si>
  <si>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</si>
  <si>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</si>
  <si>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</si>
  <si>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</si>
  <si>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</si>
  <si>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</si>
  <si>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</si>
  <si>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</si>
  <si>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</si>
  <si>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</si>
  <si>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</si>
  <si>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</si>
  <si>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</si>
  <si>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</si>
  <si>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</si>
  <si>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</si>
  <si>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</si>
  <si>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</si>
  <si>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</si>
  <si>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</si>
  <si>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</si>
  <si>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</si>
  <si>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</si>
  <si>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</si>
  <si>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</si>
  <si>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</si>
  <si>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</si>
  <si>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</si>
  <si>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</si>
  <si>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</si>
  <si>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</si>
  <si>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</si>
  <si>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</si>
  <si>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</si>
  <si>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</si>
  <si>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</si>
  <si>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</si>
  <si>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</si>
  <si>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</si>
  <si>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</si>
  <si>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</si>
  <si>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</si>
  <si>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</si>
  <si>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</si>
  <si>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</si>
  <si>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</si>
  <si>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</si>
  <si>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</si>
  <si>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</si>
  <si>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</si>
  <si>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</si>
  <si>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</si>
  <si>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</si>
  <si>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</si>
  <si>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</si>
  <si>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</si>
  <si>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</si>
  <si>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</si>
  <si>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</si>
  <si>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</si>
  <si>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</si>
  <si>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</si>
  <si>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</si>
  <si>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</si>
  <si>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</si>
  <si>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</si>
  <si>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</si>
  <si>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</si>
  <si>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</si>
  <si>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</si>
  <si>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</si>
  <si>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</si>
  <si>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</si>
  <si>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</si>
  <si>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</si>
  <si>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</si>
  <si>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</si>
  <si>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</si>
  <si>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</si>
  <si>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</si>
  <si>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</si>
  <si>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</si>
  <si>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</si>
  <si>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</si>
  <si>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</si>
  <si>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</si>
  <si>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</si>
  <si>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</si>
  <si>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</si>
  <si>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</si>
  <si>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</si>
  <si>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</si>
  <si>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</si>
  <si>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</si>
  <si>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</si>
  <si>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</si>
  <si>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</si>
  <si>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</si>
  <si>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</si>
  <si>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</si>
  <si>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</si>
  <si>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</si>
  <si>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</si>
  <si>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</si>
  <si>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</si>
  <si>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</si>
  <si>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</si>
  <si>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</si>
  <si>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</si>
  <si>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</si>
  <si>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</si>
  <si>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</si>
  <si>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</si>
  <si>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</si>
  <si>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</si>
  <si>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</si>
  <si>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</si>
  <si>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</si>
  <si>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</si>
  <si>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</si>
  <si>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</si>
  <si>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</si>
  <si>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</si>
  <si>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</si>
  <si>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</si>
  <si>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</si>
  <si>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</si>
  <si>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</si>
  <si>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</si>
  <si>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</si>
  <si>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</si>
  <si>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</si>
  <si>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</si>
  <si>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</si>
  <si>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</si>
  <si>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</si>
  <si>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</si>
  <si>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</si>
  <si>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</si>
  <si>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</si>
  <si>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</si>
  <si>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</si>
  <si>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</si>
  <si>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</si>
  <si>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</si>
  <si>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</si>
  <si>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</si>
  <si>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</si>
  <si>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</si>
  <si>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</si>
  <si>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</si>
  <si>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</si>
  <si>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</si>
  <si>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</si>
  <si>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</si>
  <si>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</si>
  <si>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</si>
  <si>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</si>
  <si>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</si>
  <si>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</si>
  <si>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</si>
  <si>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</si>
  <si>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</si>
  <si>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</si>
  <si>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</si>
  <si>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</si>
  <si>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</si>
  <si>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</si>
  <si>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</si>
  <si>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</si>
  <si>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</si>
  <si>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</si>
  <si>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</si>
  <si>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</si>
  <si>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</si>
  <si>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</si>
  <si>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</si>
  <si>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</si>
  <si>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</si>
  <si>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</si>
  <si>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</si>
  <si>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</si>
  <si>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</si>
  <si>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</si>
  <si>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</si>
  <si>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</si>
  <si>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</si>
  <si>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</si>
  <si>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</si>
  <si>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</si>
  <si>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</si>
  <si>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</si>
  <si>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</si>
  <si>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</si>
  <si>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</si>
  <si>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</si>
  <si>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</si>
  <si>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</si>
  <si>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</si>
  <si>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</si>
  <si>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</si>
  <si>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</si>
  <si>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</si>
  <si>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</si>
  <si>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</si>
  <si>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</si>
  <si>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</si>
  <si>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</si>
  <si>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</si>
  <si>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</si>
  <si>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</si>
  <si>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</si>
  <si>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</si>
  <si>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</si>
  <si>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</si>
  <si>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</si>
  <si>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</si>
  <si>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</si>
  <si>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</si>
  <si>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</si>
  <si>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</si>
  <si>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</si>
  <si>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</si>
  <si>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</si>
  <si>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</si>
  <si>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</si>
  <si>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</si>
  <si>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</si>
  <si>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</si>
  <si>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</si>
  <si>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</si>
  <si>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</si>
  <si>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</si>
  <si>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</si>
  <si>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</si>
  <si>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</si>
  <si>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</si>
  <si>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</si>
  <si>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</si>
  <si>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</si>
  <si>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</si>
  <si>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</si>
  <si>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</si>
  <si>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</si>
  <si>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</si>
  <si>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</si>
  <si>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</si>
  <si>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</si>
  <si>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</si>
  <si>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</si>
  <si>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</si>
  <si>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</si>
  <si>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</si>
  <si>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</si>
  <si>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</si>
  <si>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</si>
  <si>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</si>
  <si>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</si>
  <si>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</si>
  <si>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</si>
  <si>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</si>
  <si>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</si>
  <si>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</si>
  <si>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</si>
  <si>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</si>
  <si>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</si>
  <si>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</si>
  <si>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</si>
  <si>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</si>
  <si>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</si>
  <si>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</si>
  <si>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</si>
  <si>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</si>
  <si>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</si>
  <si>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</si>
  <si>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</si>
  <si>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</si>
  <si>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</si>
  <si>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</si>
  <si>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</si>
  <si>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</si>
  <si>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</si>
  <si>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</si>
  <si>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</si>
  <si>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</si>
  <si>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</si>
  <si>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</si>
  <si>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</si>
  <si>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</si>
  <si>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</si>
  <si>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</si>
  <si>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</si>
  <si>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</si>
  <si>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</si>
  <si>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</si>
  <si>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</si>
  <si>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</si>
  <si>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</si>
  <si>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</si>
  <si>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</si>
  <si>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</si>
  <si>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</si>
  <si>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</si>
  <si>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</si>
  <si>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</si>
  <si>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</si>
  <si>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</si>
  <si>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</si>
  <si>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</si>
  <si>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</si>
  <si>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</si>
  <si>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</si>
  <si>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</si>
  <si>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</si>
  <si>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</si>
  <si>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</si>
  <si>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</si>
  <si>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</si>
  <si>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</si>
  <si>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</si>
  <si>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</si>
  <si>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</si>
  <si>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</si>
  <si>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</si>
  <si>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</si>
  <si>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</si>
  <si>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</si>
  <si>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</si>
  <si>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</si>
  <si>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</si>
  <si>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</si>
  <si>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</si>
  <si>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</si>
  <si>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</si>
  <si>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</si>
  <si>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</si>
  <si>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</si>
  <si>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</si>
  <si>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</si>
  <si>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</si>
  <si>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</si>
  <si>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</si>
  <si>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</si>
  <si>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</si>
  <si>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</si>
  <si>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</si>
  <si>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</si>
  <si>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</si>
  <si>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</si>
  <si>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</si>
  <si>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</si>
  <si>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</si>
  <si>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</si>
  <si>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</si>
  <si>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</si>
  <si>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</si>
  <si>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</si>
  <si>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</si>
  <si>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</si>
  <si>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</si>
  <si>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</si>
  <si>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</si>
  <si>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</si>
  <si>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</si>
  <si>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</si>
  <si>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</si>
  <si>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</si>
  <si>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</si>
  <si>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</si>
  <si>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</si>
  <si>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</si>
  <si>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</si>
  <si>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</si>
  <si>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</si>
  <si>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</si>
  <si>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</si>
  <si>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</si>
  <si>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</si>
  <si>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</si>
  <si>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</si>
  <si>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</si>
  <si>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</si>
  <si>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</si>
  <si>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</si>
  <si>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</si>
  <si>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</si>
  <si>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</si>
  <si>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</si>
  <si>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</si>
  <si>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</si>
  <si>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</si>
  <si>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</si>
  <si>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</si>
  <si>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</si>
  <si>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</si>
  <si>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</si>
  <si>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</si>
  <si>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</si>
  <si>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</si>
  <si>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</si>
  <si>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</si>
  <si>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</si>
  <si>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</si>
  <si>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</si>
  <si>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</si>
  <si>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</si>
  <si>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</si>
  <si>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</si>
  <si>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</si>
  <si>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</si>
  <si>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</si>
  <si>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</si>
  <si>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</si>
  <si>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</si>
  <si>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</si>
  <si>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</si>
  <si>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</si>
  <si>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</si>
  <si>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</si>
  <si>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</si>
  <si>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</si>
  <si>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</si>
  <si>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</si>
  <si>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</si>
  <si>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</si>
  <si>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</si>
  <si>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</si>
  <si>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</si>
  <si>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</si>
  <si>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</si>
  <si>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</si>
  <si>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</si>
  <si>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</si>
  <si>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</si>
  <si>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</si>
  <si>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</si>
  <si>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</si>
  <si>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</si>
  <si>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</si>
  <si>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</si>
  <si>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</si>
  <si>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</si>
  <si>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</si>
  <si>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</si>
  <si>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</si>
  <si>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</si>
  <si>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</si>
  <si>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</si>
  <si>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</si>
  <si>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</si>
  <si>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</si>
  <si>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</si>
  <si>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</si>
  <si>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</si>
  <si>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</si>
  <si>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</si>
  <si>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</si>
  <si>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</si>
  <si>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</si>
  <si>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</si>
  <si>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</si>
  <si>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</si>
  <si>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</si>
  <si>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</si>
  <si>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</si>
  <si>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</si>
  <si>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</si>
  <si>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</si>
  <si>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</si>
  <si>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</si>
  <si>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</si>
  <si>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</si>
  <si>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</si>
  <si>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</si>
  <si>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</si>
  <si>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</si>
  <si>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</si>
  <si>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</si>
  <si>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</si>
  <si>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</si>
  <si>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</si>
  <si>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</si>
  <si>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</si>
  <si>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</si>
  <si>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</si>
  <si>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</si>
  <si>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</si>
  <si>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</si>
  <si>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</si>
  <si>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</si>
  <si>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</si>
  <si>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</si>
  <si>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</si>
  <si>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</si>
  <si>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</si>
  <si>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</si>
  <si>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</si>
  <si>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</si>
  <si>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</si>
  <si>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</si>
  <si>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</si>
  <si>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</si>
  <si>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</si>
  <si>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</si>
  <si>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</si>
  <si>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</si>
  <si>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</si>
  <si>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</si>
  <si>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</si>
  <si>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</si>
  <si>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</si>
  <si>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</si>
  <si>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</si>
  <si>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</si>
  <si>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</si>
  <si>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</si>
  <si>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</si>
  <si>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</si>
  <si>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</si>
  <si>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</si>
  <si>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</si>
  <si>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</si>
  <si>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</si>
  <si>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</si>
  <si>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</si>
  <si>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</si>
  <si>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</si>
  <si>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</si>
  <si>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</si>
  <si>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</si>
  <si>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</si>
  <si>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</si>
  <si>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</si>
  <si>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</si>
  <si>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</si>
  <si>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</si>
  <si>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</si>
  <si>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</si>
  <si>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</si>
  <si>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</si>
  <si>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</si>
  <si>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</si>
  <si>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</si>
  <si>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</si>
  <si>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</si>
  <si>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</si>
  <si>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</si>
  <si>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</si>
  <si>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</si>
  <si>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</si>
  <si>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</si>
  <si>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</si>
  <si>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</si>
  <si>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</si>
  <si>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</si>
  <si>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</si>
  <si>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</si>
  <si>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</si>
  <si>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</si>
  <si>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</si>
  <si>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</si>
  <si>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</si>
  <si>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</si>
  <si>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</si>
  <si>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</si>
  <si>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</si>
  <si>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</si>
  <si>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</si>
  <si>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</si>
  <si>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</si>
  <si>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</si>
  <si>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</si>
  <si>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</si>
  <si>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</si>
  <si>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</si>
  <si>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</si>
  <si>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</si>
  <si>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</si>
  <si>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</si>
  <si>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</si>
  <si>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</si>
  <si>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</si>
  <si>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</si>
  <si>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</si>
  <si>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</si>
  <si>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</si>
  <si>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</si>
  <si>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</si>
  <si>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</si>
  <si>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</si>
  <si>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</si>
  <si>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</si>
  <si>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</si>
  <si>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</si>
  <si>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</si>
  <si>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</si>
  <si>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</si>
  <si>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</si>
  <si>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</si>
  <si>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</si>
  <si>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</si>
  <si>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</si>
  <si>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</si>
  <si>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</si>
  <si>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</si>
  <si>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</si>
  <si>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</si>
  <si>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</si>
  <si>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</si>
  <si>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</si>
  <si>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</si>
  <si>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</si>
  <si>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</si>
  <si>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</si>
  <si>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</si>
  <si>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</si>
  <si>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</si>
  <si>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</si>
  <si>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</si>
  <si>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</si>
  <si>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</si>
  <si>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</si>
  <si>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</si>
  <si>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</si>
  <si>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</si>
  <si>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</si>
  <si>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</si>
  <si>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</si>
  <si>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</si>
  <si>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</si>
  <si>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</si>
  <si>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</si>
  <si>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</si>
  <si>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</si>
  <si>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</si>
  <si>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</si>
  <si>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</si>
  <si>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</si>
  <si>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</si>
  <si>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</si>
  <si>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</si>
  <si>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</si>
  <si>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</si>
  <si>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</si>
  <si>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</si>
  <si>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</si>
  <si>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</si>
  <si>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</si>
  <si>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</si>
  <si>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</si>
  <si>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</si>
  <si>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</si>
  <si>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</si>
  <si>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</si>
  <si>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</si>
  <si>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</si>
  <si>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</si>
  <si>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</si>
  <si>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</si>
  <si>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</si>
  <si>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</si>
  <si>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</si>
  <si>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</si>
  <si>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</si>
  <si>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</si>
  <si>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</si>
  <si>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</si>
  <si>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</si>
  <si>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</si>
  <si>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</si>
  <si>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</si>
  <si>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</si>
  <si>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</si>
  <si>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</si>
  <si>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</si>
  <si>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</si>
  <si>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</si>
  <si>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</si>
  <si>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</si>
  <si>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</si>
  <si>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</si>
  <si>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</si>
  <si>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</si>
  <si>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</si>
  <si>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</si>
  <si>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</si>
  <si>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</si>
  <si>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</si>
  <si>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</si>
  <si>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</si>
  <si>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</si>
  <si>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</si>
  <si>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</si>
  <si>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</si>
  <si>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</si>
  <si>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</si>
  <si>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</si>
  <si>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</si>
  <si>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</si>
  <si>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</si>
  <si>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</si>
  <si>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</si>
  <si>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</si>
  <si>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</si>
  <si>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</si>
  <si>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</si>
  <si>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</si>
  <si>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</si>
  <si>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</si>
  <si>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</si>
  <si>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</si>
  <si>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</si>
  <si>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</si>
  <si>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</si>
  <si>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</si>
  <si>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</si>
  <si>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</si>
  <si>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</si>
  <si>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</si>
  <si>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</si>
  <si>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</si>
  <si>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</si>
  <si>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</si>
  <si>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</si>
  <si>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</si>
  <si>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</si>
  <si>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</si>
  <si>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</si>
  <si>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</si>
  <si>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</si>
  <si>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</si>
  <si>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</si>
  <si>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</si>
  <si>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</si>
  <si>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</si>
  <si>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</si>
  <si>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</si>
  <si>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</si>
  <si>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</si>
  <si>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</si>
  <si>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</si>
  <si>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</si>
  <si>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</si>
  <si>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</si>
  <si>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</si>
  <si>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</si>
  <si>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</si>
  <si>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</si>
  <si>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</si>
  <si>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</si>
  <si>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</si>
  <si>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</si>
  <si>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</si>
  <si>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</si>
  <si>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</si>
  <si>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</si>
  <si>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</si>
  <si>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</si>
  <si>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</si>
  <si>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</si>
  <si>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</si>
  <si>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</si>
  <si>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</si>
  <si>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</si>
  <si>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</si>
  <si>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</si>
  <si>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</si>
  <si>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</si>
  <si>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</si>
  <si>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</si>
  <si>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</si>
  <si>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</si>
  <si>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</si>
  <si>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</si>
  <si>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</si>
  <si>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</si>
  <si>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</si>
  <si>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</si>
  <si>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</si>
  <si>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</si>
  <si>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</si>
  <si>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</si>
  <si>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</si>
  <si>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</si>
  <si>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</si>
  <si>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</si>
  <si>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</si>
  <si>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</si>
  <si>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</si>
  <si>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</si>
  <si>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</si>
  <si>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</si>
  <si>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</si>
  <si>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</si>
  <si>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</si>
  <si>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</si>
  <si>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</si>
  <si>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</si>
  <si>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</si>
  <si>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</si>
  <si>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</si>
  <si>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</si>
  <si>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</si>
  <si>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</si>
  <si>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</si>
  <si>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</si>
  <si>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</si>
  <si>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</si>
  <si>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</si>
  <si>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</si>
  <si>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</si>
  <si>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</si>
  <si>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</si>
  <si>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</si>
  <si>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</si>
  <si>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</si>
  <si>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</si>
  <si>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</si>
  <si>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</si>
  <si>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</si>
  <si>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</si>
  <si>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</si>
  <si>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</si>
  <si>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</si>
  <si>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</si>
  <si>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</si>
  <si>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</si>
  <si>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</si>
  <si>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</si>
  <si>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</si>
  <si>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</si>
  <si>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</si>
  <si>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</si>
  <si>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</si>
  <si>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</si>
  <si>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</si>
  <si>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</si>
  <si>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</si>
  <si>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</si>
  <si>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</si>
  <si>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</si>
  <si>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</si>
  <si>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</si>
  <si>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</si>
  <si>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</si>
  <si>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</si>
  <si>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</si>
  <si>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</si>
  <si>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</si>
  <si>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</si>
  <si>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</si>
  <si>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</si>
  <si>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</si>
  <si>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</si>
  <si>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</si>
  <si>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</si>
  <si>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</si>
  <si>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</si>
  <si>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</si>
  <si>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</si>
  <si>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</si>
  <si>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</si>
  <si>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</si>
  <si>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</si>
  <si>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</si>
  <si>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</si>
  <si>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</si>
  <si>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</si>
  <si>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</si>
  <si>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</si>
  <si>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</si>
  <si>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</si>
  <si>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</si>
  <si>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</si>
  <si>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</si>
  <si>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</si>
  <si>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</si>
  <si>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</si>
  <si>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</si>
  <si>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</si>
  <si>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</si>
  <si>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</si>
  <si>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</si>
  <si>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</si>
  <si>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</si>
  <si>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</si>
  <si>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</si>
  <si>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</si>
  <si>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</si>
  <si>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</si>
  <si>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</si>
  <si>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</si>
  <si>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</si>
  <si>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</si>
  <si>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</si>
  <si>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</si>
  <si>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</si>
  <si>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</si>
  <si>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</si>
  <si>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</si>
  <si>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</si>
  <si>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</si>
  <si>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</si>
  <si>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</si>
  <si>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</si>
  <si>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</si>
  <si>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</si>
  <si>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</si>
  <si>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</si>
  <si>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</si>
  <si>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</si>
  <si>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</si>
  <si>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</si>
  <si>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</si>
  <si>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</si>
  <si>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</si>
  <si>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</si>
  <si>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</si>
  <si>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</si>
  <si>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</si>
  <si>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</si>
  <si>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</si>
  <si>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</si>
  <si>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</si>
  <si>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</si>
  <si>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</si>
  <si>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</si>
  <si>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</si>
  <si>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</si>
  <si>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</si>
  <si>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</si>
  <si>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</si>
  <si>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</si>
  <si>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</si>
  <si>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</si>
  <si>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</si>
  <si>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</si>
  <si>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</si>
  <si>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</si>
  <si>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</si>
  <si>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</si>
  <si>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</si>
  <si>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</si>
  <si>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</si>
  <si>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</si>
  <si>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</si>
  <si>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</si>
  <si>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</si>
  <si>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</si>
  <si>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</si>
  <si>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</si>
  <si>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</si>
  <si>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</si>
  <si>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</si>
  <si>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</si>
  <si>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</si>
  <si>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</si>
  <si>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</si>
  <si>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</si>
  <si>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</si>
  <si>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</si>
  <si>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</si>
  <si>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</si>
  <si>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</si>
  <si>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</si>
  <si>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</si>
  <si>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</si>
  <si>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</si>
  <si>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</si>
  <si>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</si>
  <si>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</si>
  <si>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</si>
  <si>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</si>
  <si>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</si>
  <si>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</si>
  <si>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</si>
  <si>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</si>
  <si>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</si>
  <si>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</si>
  <si>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</si>
  <si>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</si>
  <si>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</si>
  <si>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</si>
  <si>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</si>
  <si>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</si>
  <si>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</si>
  <si>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</si>
  <si>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</si>
  <si>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</si>
  <si>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</si>
  <si>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</si>
  <si>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</si>
  <si>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</si>
  <si>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</si>
  <si>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</si>
  <si>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</si>
  <si>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</si>
  <si>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</si>
  <si>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</si>
  <si>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</si>
  <si>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</si>
  <si>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</si>
  <si>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</si>
  <si>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</si>
  <si>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</si>
  <si>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</si>
  <si>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</si>
  <si>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</si>
  <si>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</si>
  <si>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</si>
  <si>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</si>
  <si>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</si>
  <si>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</si>
  <si>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</si>
  <si>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</si>
  <si>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</si>
  <si>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</si>
  <si>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</si>
  <si>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</si>
  <si>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</si>
  <si>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</si>
  <si>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</si>
  <si>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</si>
  <si>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</si>
  <si>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</si>
  <si>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</si>
  <si>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</si>
  <si>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</si>
  <si>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</si>
  <si>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</si>
  <si>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</si>
  <si>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</si>
  <si>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</si>
  <si>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</si>
  <si>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</si>
  <si>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</si>
  <si>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</si>
  <si>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</si>
  <si>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</si>
  <si>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</si>
  <si>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</si>
  <si>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</si>
  <si>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</si>
  <si>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</si>
  <si>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</si>
  <si>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</si>
  <si>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</si>
  <si>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</si>
  <si>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</si>
  <si>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</si>
  <si>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</si>
  <si>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</si>
  <si>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</si>
  <si>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</si>
  <si>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</si>
  <si>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</si>
  <si>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</si>
  <si>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</si>
  <si>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</si>
  <si>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</si>
  <si>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</si>
  <si>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</si>
  <si>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</si>
  <si>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</si>
  <si>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</si>
  <si>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</si>
  <si>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</si>
  <si>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</si>
  <si>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</si>
  <si>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</si>
  <si>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</si>
  <si>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</si>
  <si>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</si>
  <si>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</si>
  <si>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</si>
  <si>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</si>
  <si>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</si>
  <si>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</si>
  <si>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</si>
  <si>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</si>
  <si>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</si>
  <si>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</si>
  <si>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</si>
  <si>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</si>
  <si>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</si>
  <si>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</si>
  <si>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</si>
  <si>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</si>
  <si>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</si>
  <si>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</si>
  <si>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</si>
  <si>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</si>
  <si>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</si>
  <si>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</si>
  <si>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</si>
  <si>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</si>
  <si>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</si>
  <si>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</si>
  <si>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</si>
  <si>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</si>
  <si>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</si>
  <si>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</si>
  <si>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</si>
  <si>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</si>
  <si>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</si>
  <si>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</si>
  <si>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</si>
  <si>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</si>
  <si>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</si>
  <si>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</si>
  <si>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</si>
  <si>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</si>
  <si>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</si>
  <si>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</si>
  <si>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</si>
  <si>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</si>
  <si>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</si>
  <si>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</si>
  <si>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</si>
  <si>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</si>
  <si>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</si>
  <si>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</si>
  <si>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</si>
  <si>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</si>
  <si>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</si>
  <si>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</si>
  <si>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</si>
  <si>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</si>
  <si>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</si>
  <si>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</si>
  <si>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</si>
  <si>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</si>
  <si>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</si>
  <si>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</si>
  <si>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</si>
  <si>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</si>
  <si>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</si>
  <si>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</si>
  <si>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</si>
  <si>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</si>
  <si>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</si>
  <si>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</si>
  <si>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</si>
  <si>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</si>
  <si>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</si>
  <si>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</si>
  <si>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</si>
  <si>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</si>
  <si>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</si>
  <si>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</si>
  <si>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</si>
  <si>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</si>
  <si>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</si>
  <si>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</si>
  <si>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</si>
  <si>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</si>
  <si>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</si>
  <si>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</si>
  <si>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</si>
  <si>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</si>
  <si>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</si>
  <si>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</si>
  <si>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</si>
  <si>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</si>
  <si>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</si>
  <si>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</si>
  <si>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</si>
  <si>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</si>
  <si>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</si>
  <si>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</si>
  <si>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</si>
  <si>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</si>
  <si>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</si>
  <si>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</si>
  <si>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</si>
  <si>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</si>
  <si>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</si>
  <si>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</si>
  <si>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</si>
  <si>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</si>
  <si>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</si>
  <si>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</si>
  <si>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</si>
  <si>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</si>
  <si>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</si>
  <si>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</si>
  <si>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</si>
  <si>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</si>
  <si>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</si>
  <si>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</si>
  <si>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</si>
  <si>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</si>
  <si>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</si>
  <si>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</si>
  <si>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</si>
  <si>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</si>
  <si>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</si>
  <si>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</si>
  <si>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</si>
  <si>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</si>
  <si>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</si>
  <si>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</si>
  <si>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</si>
  <si>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</si>
  <si>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</si>
  <si>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</si>
  <si>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</si>
  <si>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</si>
  <si>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</si>
  <si>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</si>
  <si>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</si>
  <si>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</si>
  <si>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</si>
  <si>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</si>
  <si>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</si>
  <si>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</si>
  <si>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</si>
  <si>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</si>
  <si>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</si>
  <si>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</si>
  <si>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</si>
  <si>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</si>
  <si>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</si>
  <si>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</si>
  <si>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</si>
  <si>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</si>
  <si>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</si>
  <si>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</si>
  <si>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</si>
  <si>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</si>
  <si>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</si>
  <si>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</si>
  <si>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</si>
  <si>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</si>
  <si>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</si>
  <si>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</si>
  <si>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</si>
  <si>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</si>
  <si>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</si>
  <si>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</si>
  <si>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</si>
  <si>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</si>
  <si>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</si>
  <si>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</si>
  <si>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</si>
  <si>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</si>
  <si>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</si>
  <si>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</si>
  <si>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</si>
  <si>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</si>
  <si>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</si>
  <si>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</si>
  <si>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</si>
  <si>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</si>
  <si>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</si>
  <si>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</si>
  <si>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</si>
  <si>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</si>
  <si>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</si>
  <si>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</si>
  <si>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</si>
  <si>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</si>
  <si>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</si>
  <si>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</si>
  <si>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</si>
  <si>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</si>
  <si>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</si>
  <si>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</si>
  <si>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</si>
  <si>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</si>
  <si>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</si>
  <si>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</si>
  <si>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</si>
  <si>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</si>
  <si>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</si>
  <si>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</si>
  <si>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</si>
  <si>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</si>
  <si>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</si>
  <si>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</si>
  <si>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</si>
  <si>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</si>
  <si>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</si>
  <si>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</si>
  <si>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</si>
  <si>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</si>
  <si>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</si>
  <si>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</si>
  <si>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</si>
  <si>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</si>
  <si>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</si>
  <si>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</si>
  <si>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</si>
  <si>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</si>
  <si>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</si>
  <si>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</si>
  <si>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</si>
  <si>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</si>
  <si>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</si>
  <si>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</si>
  <si>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</si>
  <si>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</si>
  <si>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</si>
  <si>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</si>
  <si>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</si>
  <si>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</si>
  <si>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</si>
  <si>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</si>
  <si>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</si>
  <si>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</si>
  <si>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</si>
  <si>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</si>
  <si>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</si>
  <si>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</si>
  <si>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</si>
  <si>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</si>
  <si>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</si>
  <si>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</si>
  <si>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</si>
  <si>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</si>
  <si>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</si>
  <si>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</si>
  <si>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</si>
  <si>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</si>
  <si>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</si>
  <si>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</si>
  <si>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</si>
  <si>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</si>
  <si>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</si>
  <si>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</si>
  <si>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</si>
  <si>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</si>
  <si>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</si>
  <si>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</si>
  <si>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</si>
  <si>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</si>
  <si>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</si>
  <si>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</si>
  <si>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</si>
  <si>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</si>
  <si>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</si>
  <si>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</si>
  <si>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</si>
  <si>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</si>
  <si>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</si>
  <si>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</si>
  <si>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</si>
  <si>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</si>
  <si>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</si>
  <si>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</si>
  <si>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</si>
  <si>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</si>
  <si>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</si>
  <si>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</si>
  <si>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</si>
  <si>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</si>
  <si>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</si>
  <si>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</si>
  <si>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</si>
  <si>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</si>
  <si>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</si>
  <si>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</si>
  <si>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</si>
  <si>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</si>
  <si>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</si>
  <si>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</si>
  <si>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</si>
  <si>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</si>
  <si>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</si>
  <si>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</si>
  <si>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</si>
  <si>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</si>
  <si>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</si>
  <si>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</si>
  <si>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</si>
  <si>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</si>
  <si>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</si>
  <si>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</si>
  <si>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</si>
  <si>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</si>
  <si>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</si>
  <si>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</si>
  <si>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</si>
  <si>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</si>
  <si>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</si>
  <si>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</si>
  <si>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</si>
  <si>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</si>
  <si>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</si>
  <si>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</si>
  <si>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</si>
  <si>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</si>
  <si>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</si>
  <si>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</si>
  <si>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</si>
  <si>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</si>
  <si>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</si>
  <si>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</si>
  <si>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</si>
  <si>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</si>
  <si>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</si>
  <si>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</si>
  <si>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</si>
  <si>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</si>
  <si>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</si>
  <si>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</si>
  <si>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</si>
  <si>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</si>
  <si>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</si>
  <si>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</si>
  <si>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</si>
  <si>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</si>
  <si>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</si>
  <si>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</si>
  <si>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</si>
  <si>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</si>
  <si>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</si>
  <si>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</si>
  <si>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</si>
  <si>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</si>
  <si>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</si>
  <si>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</si>
  <si>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</si>
  <si>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</si>
  <si>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</si>
  <si>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</si>
  <si>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</si>
  <si>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</si>
  <si>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</si>
  <si>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</si>
  <si>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</si>
  <si>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</si>
  <si>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</si>
  <si>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</si>
  <si>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</si>
  <si>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</si>
  <si>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</si>
  <si>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</si>
  <si>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</si>
  <si>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</si>
  <si>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</si>
  <si>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</si>
  <si>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</si>
  <si>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</si>
  <si>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</si>
  <si>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</si>
  <si>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</si>
  <si>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</si>
  <si>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</si>
  <si>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</si>
  <si>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</si>
  <si>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</si>
  <si>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</si>
  <si>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</si>
  <si>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</si>
  <si>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</si>
  <si>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</si>
  <si>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</si>
  <si>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</si>
  <si>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</si>
  <si>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</si>
  <si>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</si>
  <si>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</si>
  <si>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</si>
  <si>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</si>
  <si>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</si>
  <si>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</si>
  <si>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</si>
  <si>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</si>
  <si>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</si>
  <si>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</si>
  <si>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</si>
  <si>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</si>
  <si>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</si>
  <si>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</si>
  <si>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</si>
  <si>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</si>
  <si>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</si>
  <si>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</si>
  <si>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</si>
  <si>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</si>
  <si>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</si>
  <si>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</si>
  <si>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</si>
  <si>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</si>
  <si>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</si>
  <si>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</si>
  <si>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</si>
  <si>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</si>
  <si>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</si>
  <si>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</si>
  <si>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</si>
  <si>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</si>
  <si>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</si>
  <si>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</si>
  <si>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</si>
  <si>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</si>
  <si>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</si>
  <si>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</si>
  <si>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</si>
  <si>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</si>
  <si>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</si>
  <si>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</si>
  <si>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</si>
  <si>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</si>
  <si>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</si>
  <si>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</si>
  <si>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</si>
  <si>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</si>
  <si>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</si>
  <si>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</si>
  <si>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</si>
  <si>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</si>
  <si>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</si>
  <si>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</si>
  <si>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</si>
  <si>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</si>
  <si>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</si>
  <si>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</si>
  <si>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</si>
  <si>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</si>
  <si>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</si>
  <si>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</si>
  <si>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</si>
  <si>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</si>
  <si>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</si>
  <si>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</si>
  <si>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</si>
  <si>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</si>
  <si>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</si>
  <si>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</si>
  <si>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</si>
  <si>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</si>
  <si>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</si>
  <si>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</si>
  <si>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</si>
  <si>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</si>
  <si>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</si>
  <si>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</si>
  <si>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</si>
  <si>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</si>
  <si>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</si>
  <si>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</si>
  <si>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</si>
  <si>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</si>
  <si>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</si>
  <si>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</si>
  <si>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</si>
  <si>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</si>
  <si>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</si>
  <si>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</si>
  <si>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</si>
  <si>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</si>
  <si>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</si>
  <si>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</si>
  <si>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</si>
  <si>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</si>
  <si>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</si>
  <si>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</si>
  <si>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</si>
  <si>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</si>
  <si>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</si>
  <si>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</si>
  <si>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</si>
  <si>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</si>
  <si>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</si>
  <si>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</si>
  <si>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</si>
  <si>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</si>
  <si>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</si>
  <si>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</si>
  <si>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</si>
  <si>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</si>
  <si>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</si>
  <si>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</si>
  <si>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</si>
  <si>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</si>
  <si>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</si>
  <si>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</si>
  <si>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</si>
  <si>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</si>
  <si>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</si>
  <si>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</si>
  <si>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</si>
  <si>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</si>
  <si>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</si>
  <si>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</si>
  <si>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</si>
  <si>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</si>
  <si>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</si>
  <si>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</si>
  <si>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</si>
  <si>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</si>
  <si>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</si>
  <si>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</si>
  <si>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</si>
  <si>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</si>
  <si>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</si>
  <si>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</si>
  <si>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</si>
  <si>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</si>
  <si>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</si>
  <si>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</si>
  <si>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</si>
  <si>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</si>
  <si>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</si>
  <si>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</si>
  <si>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</si>
  <si>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</si>
  <si>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</si>
  <si>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</si>
  <si>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</si>
  <si>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</si>
  <si>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</si>
  <si>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</si>
  <si>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</si>
  <si>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</si>
  <si>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</si>
  <si>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</si>
  <si>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</si>
  <si>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</si>
  <si>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</si>
  <si>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</si>
  <si>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</si>
  <si>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</si>
  <si>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</si>
  <si>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</si>
  <si>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</si>
  <si>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</si>
  <si>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</si>
  <si>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</si>
  <si>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</si>
  <si>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</si>
  <si>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</si>
  <si>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</si>
  <si>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</si>
  <si>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</si>
  <si>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</si>
  <si>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</si>
  <si>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</si>
  <si>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</si>
  <si>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</si>
  <si>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</si>
  <si>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</si>
  <si>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</si>
  <si>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</si>
  <si>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</si>
  <si>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</si>
  <si>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</si>
  <si>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</si>
  <si>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</si>
  <si>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</si>
  <si>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</si>
  <si>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</si>
  <si>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</si>
  <si>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</si>
  <si>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</si>
  <si>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</si>
  <si>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</si>
  <si>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</si>
  <si>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</si>
  <si>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</si>
  <si>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</si>
  <si>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</si>
  <si>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</si>
  <si>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</si>
  <si>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</si>
  <si>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</si>
  <si>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</si>
  <si>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</si>
  <si>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</si>
  <si>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</si>
  <si>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</si>
  <si>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</si>
  <si>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</si>
  <si>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</si>
  <si>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</si>
  <si>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</si>
  <si>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</si>
  <si>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</si>
  <si>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</si>
  <si>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</si>
  <si>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</si>
  <si>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</si>
  <si>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</si>
  <si>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</si>
  <si>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</si>
  <si>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</si>
  <si>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</si>
  <si>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</si>
  <si>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</si>
  <si>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</si>
  <si>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</si>
  <si>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</si>
  <si>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</si>
  <si>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</si>
  <si>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</si>
  <si>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</si>
  <si>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</si>
  <si>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</si>
  <si>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</si>
  <si>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</si>
  <si>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</si>
  <si>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</si>
  <si>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</si>
  <si>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</si>
  <si>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</si>
  <si>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</si>
  <si>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</si>
  <si>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</si>
  <si>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</si>
  <si>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</si>
  <si>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</si>
  <si>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</si>
  <si>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</si>
  <si>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</si>
  <si>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</si>
  <si>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</si>
  <si>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</si>
  <si>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</si>
  <si>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</si>
  <si>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</si>
  <si>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</si>
  <si>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</si>
  <si>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</si>
  <si>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</si>
  <si>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</si>
  <si>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</si>
  <si>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</si>
  <si>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</si>
  <si>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</si>
  <si>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</si>
  <si>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</si>
  <si>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</si>
  <si>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</si>
  <si>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</si>
  <si>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</si>
  <si>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</si>
  <si>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</si>
  <si>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</si>
  <si>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</si>
  <si>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</si>
  <si>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</si>
  <si>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</si>
  <si>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</si>
  <si>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</si>
  <si>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</si>
  <si>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</si>
  <si>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</si>
  <si>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</si>
  <si>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</si>
  <si>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</si>
  <si>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</si>
  <si>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</si>
  <si>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</si>
  <si>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</si>
  <si>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</si>
  <si>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</si>
  <si>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</si>
  <si>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</si>
  <si>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</si>
  <si>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</si>
  <si>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</si>
  <si>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</si>
  <si>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</si>
  <si>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</si>
  <si>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</si>
  <si>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</si>
  <si>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</si>
  <si>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</si>
  <si>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</si>
  <si>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</si>
  <si>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</si>
  <si>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</si>
  <si>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</si>
  <si>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</si>
  <si>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</si>
  <si>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</si>
  <si>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</si>
  <si>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</si>
  <si>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</si>
  <si>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</si>
  <si>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</si>
  <si>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</si>
  <si>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</si>
  <si>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</si>
  <si>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</si>
  <si>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</si>
  <si>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</si>
  <si>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</si>
  <si>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</si>
  <si>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</si>
  <si>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</si>
  <si>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</si>
  <si>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</si>
  <si>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</si>
  <si>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</si>
  <si>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</si>
  <si>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</si>
  <si>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</si>
  <si>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</si>
  <si>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</si>
  <si>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</si>
  <si>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</si>
  <si>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</si>
  <si>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</si>
  <si>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</si>
  <si>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</si>
  <si>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</si>
  <si>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</si>
  <si>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</si>
  <si>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</si>
  <si>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</si>
  <si>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</si>
  <si>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</si>
  <si>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</si>
  <si>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</si>
  <si>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</si>
  <si>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</si>
  <si>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</si>
  <si>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</si>
  <si>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</si>
  <si>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</si>
  <si>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</si>
  <si>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</si>
  <si>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</si>
  <si>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</si>
  <si>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</si>
  <si>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</si>
  <si>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</si>
  <si>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</si>
  <si>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</si>
  <si>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</si>
  <si>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</si>
  <si>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</si>
  <si>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</si>
  <si>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</si>
  <si>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</si>
  <si>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</si>
  <si>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</si>
  <si>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</si>
  <si>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</si>
  <si>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</si>
  <si>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</si>
  <si>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</si>
  <si>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</si>
  <si>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</si>
  <si>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</si>
  <si>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</si>
  <si>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</si>
  <si>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</si>
  <si>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</si>
  <si>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</si>
  <si>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</si>
  <si>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</si>
  <si>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</si>
  <si>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</si>
  <si>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</si>
  <si>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</si>
  <si>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</si>
  <si>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</si>
  <si>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</si>
  <si>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</si>
  <si>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</si>
  <si>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</si>
  <si>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</si>
  <si>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</si>
  <si>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</si>
  <si>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</si>
  <si>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</si>
  <si>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</si>
  <si>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</si>
  <si>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</si>
  <si>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</si>
  <si>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</si>
  <si>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</si>
  <si>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</si>
  <si>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</si>
  <si>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</si>
  <si>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</si>
  <si>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</si>
  <si>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</si>
  <si>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</si>
  <si>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</si>
  <si>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</si>
  <si>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</si>
  <si>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</si>
  <si>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</si>
  <si>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</si>
  <si>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</si>
  <si>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</si>
  <si>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</si>
  <si>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</si>
  <si>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</si>
  <si>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</si>
  <si>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</si>
  <si>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</si>
  <si>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</si>
  <si>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</si>
  <si>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</si>
  <si>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</si>
  <si>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</si>
  <si>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</si>
  <si>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</si>
  <si>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</si>
  <si>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</si>
  <si>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</si>
  <si>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</si>
  <si>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</si>
  <si>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</si>
  <si>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</si>
  <si>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</si>
  <si>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</si>
  <si>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</si>
  <si>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</si>
  <si>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</si>
  <si>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</si>
  <si>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</si>
  <si>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</si>
  <si>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</si>
  <si>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</si>
  <si>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</si>
  <si>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</si>
  <si>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</si>
  <si>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</si>
  <si>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</si>
  <si>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</si>
  <si>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</si>
  <si>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</si>
  <si>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</si>
  <si>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</si>
  <si>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</si>
  <si>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</si>
  <si>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</si>
  <si>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</si>
  <si>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</si>
  <si>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</si>
  <si>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</si>
  <si>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</si>
  <si>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</si>
  <si>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</si>
  <si>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</si>
  <si>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</si>
  <si>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</si>
  <si>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</si>
  <si>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</si>
  <si>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</si>
  <si>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</si>
  <si>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</si>
  <si>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</si>
  <si>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</si>
  <si>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</si>
  <si>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</si>
  <si>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</si>
  <si>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</si>
  <si>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</si>
  <si>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</si>
  <si>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</si>
  <si>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</si>
  <si>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</si>
  <si>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</si>
  <si>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</si>
  <si>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</si>
  <si>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</si>
  <si>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</si>
  <si>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</si>
  <si>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</si>
  <si>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</si>
  <si>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</si>
  <si>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</si>
  <si>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</si>
  <si>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</si>
  <si>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</si>
  <si>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</si>
  <si>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</si>
  <si>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</si>
  <si>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</si>
  <si>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</si>
  <si>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</si>
  <si>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</si>
  <si>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</si>
  <si>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</si>
  <si>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</si>
  <si>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</si>
  <si>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</si>
  <si>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</si>
  <si>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</si>
  <si>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</si>
  <si>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</si>
  <si>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</si>
  <si>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</si>
  <si>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</si>
  <si>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</si>
  <si>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</si>
  <si>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</si>
  <si>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</si>
  <si>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</si>
  <si>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</si>
  <si>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</si>
  <si>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</si>
  <si>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</si>
  <si>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</si>
  <si>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</si>
  <si>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</si>
  <si>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</si>
  <si>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</si>
  <si>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</si>
  <si>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</si>
  <si>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</si>
  <si>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</si>
  <si>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</si>
  <si>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</si>
  <si>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</si>
  <si>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</si>
  <si>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</si>
  <si>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</si>
  <si>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</si>
  <si>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</si>
  <si>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</si>
  <si>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</si>
  <si>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</si>
  <si>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</si>
  <si>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</si>
  <si>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</si>
  <si>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</si>
  <si>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</si>
  <si>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</si>
  <si>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</si>
  <si>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</si>
  <si>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</si>
  <si>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</si>
  <si>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</si>
  <si>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</si>
  <si>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</si>
  <si>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</si>
  <si>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</si>
  <si>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</si>
  <si>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</si>
  <si>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</si>
  <si>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</si>
  <si>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</si>
  <si>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</si>
  <si>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</si>
  <si>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</si>
  <si>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</si>
  <si>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</si>
  <si>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</si>
  <si>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</si>
  <si>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</si>
  <si>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</si>
  <si>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</si>
  <si>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</si>
  <si>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</si>
  <si>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</si>
  <si>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</si>
  <si>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</si>
  <si>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</si>
  <si>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</si>
  <si>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</si>
  <si>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</si>
  <si>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</si>
  <si>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</si>
  <si>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</si>
  <si>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</si>
  <si>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</si>
  <si>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</si>
  <si>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</si>
  <si>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</si>
  <si>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</si>
  <si>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</si>
  <si>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</si>
  <si>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</si>
  <si>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</si>
  <si>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</si>
  <si>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</si>
  <si>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</si>
  <si>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</si>
  <si>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</si>
  <si>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</si>
  <si>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</si>
  <si>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</si>
  <si>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</si>
  <si>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</si>
  <si>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</si>
  <si>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</si>
  <si>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</si>
  <si>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</si>
  <si>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</si>
  <si>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</si>
  <si>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</si>
  <si>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</si>
  <si>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</si>
  <si>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</si>
  <si>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</si>
  <si>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</si>
  <si>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</si>
  <si>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</si>
  <si>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</si>
  <si>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</si>
  <si>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</si>
  <si>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</si>
  <si>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</si>
  <si>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</si>
  <si>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</si>
  <si>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</si>
  <si>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</si>
  <si>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</si>
  <si>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</si>
  <si>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</si>
  <si>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</si>
  <si>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</si>
  <si>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</si>
  <si>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</si>
  <si>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</si>
  <si>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</si>
  <si>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</si>
  <si>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</si>
  <si>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</si>
  <si>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</si>
  <si>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</si>
  <si>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</si>
  <si>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</si>
  <si>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</si>
  <si>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</si>
  <si>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</si>
  <si>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</si>
  <si>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</si>
  <si>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</si>
  <si>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</si>
  <si>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</si>
  <si>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</si>
  <si>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</si>
  <si>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</si>
  <si>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</si>
  <si>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</si>
  <si>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</si>
  <si>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</si>
  <si>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</si>
  <si>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</si>
  <si>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</si>
  <si>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</si>
  <si>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</si>
  <si>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</si>
  <si>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</si>
  <si>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</si>
  <si>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</si>
  <si>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</si>
  <si>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</si>
  <si>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</si>
  <si>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</si>
  <si>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</si>
  <si>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</si>
  <si>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</si>
  <si>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</si>
  <si>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</si>
  <si>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</si>
  <si>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</si>
  <si>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</si>
  <si>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</si>
  <si>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</si>
  <si>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</si>
  <si>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</si>
  <si>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</si>
  <si>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</si>
  <si>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</si>
  <si>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</si>
  <si>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</si>
  <si>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</si>
  <si>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</si>
  <si>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</si>
  <si>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</si>
  <si>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</si>
  <si>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</si>
  <si>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</si>
  <si>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</si>
  <si>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</si>
  <si>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</si>
  <si>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</si>
  <si>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</si>
  <si>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</si>
  <si>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</si>
  <si>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</si>
  <si>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</si>
  <si>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</si>
  <si>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</si>
  <si>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</si>
  <si>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</si>
  <si>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</si>
  <si>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</si>
  <si>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</si>
  <si>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</si>
  <si>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</si>
  <si>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</si>
  <si>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</si>
  <si>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</si>
  <si>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</si>
  <si>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</si>
  <si>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</si>
  <si>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</si>
  <si>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</si>
  <si>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</si>
  <si>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</si>
  <si>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</si>
  <si>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</si>
  <si>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</si>
  <si>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</si>
  <si>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</si>
  <si>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</si>
  <si>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</si>
  <si>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</si>
  <si>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</si>
  <si>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</si>
  <si>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</si>
  <si>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</si>
  <si>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</si>
  <si>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</si>
  <si>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</si>
  <si>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</si>
  <si>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</si>
  <si>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</si>
  <si>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</si>
  <si>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</si>
  <si>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</si>
  <si>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</si>
  <si>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</si>
  <si>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</si>
  <si>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</si>
  <si>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</si>
  <si>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</si>
  <si>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</si>
  <si>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</si>
  <si>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</si>
  <si>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</si>
  <si>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</si>
  <si>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</si>
  <si>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</si>
  <si>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</si>
  <si>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</si>
  <si>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</si>
  <si>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</si>
  <si>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</si>
  <si>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</si>
  <si>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</si>
  <si>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</si>
  <si>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</si>
  <si>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</si>
  <si>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</si>
  <si>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</si>
  <si>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</si>
  <si>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</si>
  <si>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</si>
  <si>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</si>
  <si>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</si>
  <si>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</si>
  <si>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</si>
  <si>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</si>
  <si>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</si>
  <si>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</si>
  <si>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</si>
  <si>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</si>
  <si>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</si>
  <si>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</si>
  <si>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</si>
  <si>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</si>
  <si>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</si>
  <si>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</si>
  <si>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</si>
  <si>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</si>
  <si>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</si>
  <si>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</si>
  <si>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</si>
  <si>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</si>
  <si>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</si>
  <si>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</si>
  <si>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</si>
  <si>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</si>
  <si>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</si>
  <si>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</si>
  <si>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</si>
  <si>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</si>
  <si>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</si>
  <si>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</si>
  <si>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</si>
  <si>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</si>
  <si>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</si>
  <si>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</si>
  <si>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</si>
  <si>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</si>
  <si>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</si>
  <si>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</si>
  <si>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</si>
  <si>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</si>
  <si>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</si>
  <si>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</si>
  <si>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</si>
  <si>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</si>
  <si>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</si>
  <si>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</si>
  <si>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</si>
  <si>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</si>
  <si>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</si>
  <si>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</si>
  <si>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</si>
  <si>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</si>
  <si>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</si>
  <si>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</si>
  <si>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</si>
  <si>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</si>
  <si>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</si>
  <si>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</si>
  <si>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</si>
  <si>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</si>
  <si>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</si>
  <si>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</si>
  <si>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</si>
  <si>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</si>
  <si>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</si>
  <si>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</si>
  <si>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</si>
  <si>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</si>
  <si>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</si>
  <si>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</si>
  <si>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</si>
  <si>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</si>
  <si>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</si>
  <si>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</si>
  <si>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</si>
  <si>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</si>
  <si>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</si>
  <si>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</si>
  <si>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</si>
  <si>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</si>
  <si>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</si>
  <si>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</si>
  <si>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</si>
  <si>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</si>
  <si>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</si>
  <si>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</si>
  <si>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</si>
  <si>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</si>
  <si>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</si>
  <si>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</si>
  <si>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</si>
  <si>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</si>
  <si>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</si>
  <si>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</si>
  <si>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</si>
  <si>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</si>
  <si>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</si>
  <si>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</si>
  <si>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</si>
  <si>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</si>
  <si>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</si>
  <si>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</si>
  <si>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</si>
  <si>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</si>
  <si>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</si>
  <si>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</si>
  <si>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</si>
  <si>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</si>
  <si>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</si>
  <si>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</si>
  <si>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</si>
  <si>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</si>
  <si>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</si>
  <si>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</si>
  <si>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</si>
  <si>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</si>
  <si>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</si>
  <si>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</si>
  <si>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</si>
  <si>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</si>
  <si>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</si>
  <si>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</si>
  <si>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</si>
  <si>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</si>
  <si>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</si>
  <si>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</si>
  <si>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</si>
  <si>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</si>
  <si>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</si>
  <si>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</si>
  <si>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</si>
  <si>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</si>
  <si>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</si>
  <si>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</si>
  <si>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</si>
  <si>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</si>
  <si>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</si>
  <si>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</si>
  <si>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</si>
  <si>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</si>
  <si>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</si>
  <si>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</si>
  <si>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</si>
  <si>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</si>
  <si>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</si>
  <si>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</si>
  <si>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</si>
  <si>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</si>
  <si>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</si>
  <si>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</si>
  <si>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</si>
  <si>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</si>
  <si>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</si>
  <si>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</si>
  <si>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</si>
  <si>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</si>
  <si>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</si>
  <si>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</si>
  <si>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</si>
  <si>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</si>
  <si>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</si>
  <si>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</si>
  <si>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</si>
  <si>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</si>
  <si>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</si>
  <si>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</si>
  <si>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</si>
  <si>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</si>
  <si>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</si>
  <si>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</si>
  <si>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</si>
  <si>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</si>
  <si>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</si>
  <si>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</si>
  <si>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</si>
  <si>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</si>
  <si>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</si>
  <si>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</si>
  <si>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</si>
  <si>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</si>
  <si>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</si>
  <si>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</si>
  <si>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</si>
  <si>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</si>
  <si>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</si>
  <si>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</si>
  <si>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</si>
  <si>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</si>
  <si>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</si>
  <si>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</si>
  <si>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</si>
  <si>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</si>
  <si>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</si>
  <si>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</si>
  <si>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</si>
  <si>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</si>
  <si>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</si>
  <si>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</si>
  <si>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</si>
  <si>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</si>
  <si>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</si>
  <si>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</si>
  <si>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</si>
  <si>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</si>
  <si>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</si>
  <si>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</si>
  <si>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</si>
  <si>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</si>
  <si>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</si>
  <si>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</si>
  <si>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</si>
  <si>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</si>
  <si>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</si>
  <si>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</si>
  <si>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</si>
  <si>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</si>
  <si>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</si>
  <si>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</si>
  <si>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</si>
  <si>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</si>
  <si>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</si>
  <si>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</si>
  <si>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</si>
  <si>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</si>
  <si>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</si>
  <si>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</si>
  <si>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</si>
  <si>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</si>
  <si>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</si>
  <si>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</si>
  <si>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</si>
  <si>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</si>
  <si>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</si>
  <si>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</si>
  <si>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</si>
  <si>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</si>
  <si>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</si>
  <si>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</si>
  <si>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</si>
  <si>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</si>
  <si>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</si>
  <si>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</si>
  <si>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</si>
  <si>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</si>
  <si>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</si>
  <si>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</si>
  <si>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</si>
  <si>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</si>
  <si>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</si>
  <si>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</si>
  <si>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</si>
  <si>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</si>
  <si>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</si>
  <si>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</si>
  <si>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</si>
  <si>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</si>
  <si>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</si>
  <si>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</si>
  <si>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</si>
  <si>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</si>
  <si>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</si>
  <si>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</si>
  <si>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</si>
  <si>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</si>
  <si>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</si>
  <si>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</si>
  <si>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</si>
  <si>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</si>
  <si>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</si>
  <si>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</si>
  <si>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</si>
  <si>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</si>
  <si>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</si>
  <si>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</si>
  <si>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</si>
  <si>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</si>
  <si>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</si>
  <si>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</si>
  <si>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</si>
  <si>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</si>
  <si>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</si>
  <si>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</si>
  <si>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</si>
  <si>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</si>
  <si>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</si>
  <si>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</si>
  <si>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</si>
  <si>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</si>
  <si>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</si>
  <si>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</si>
  <si>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</si>
  <si>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</si>
  <si>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</si>
  <si>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</si>
  <si>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</si>
  <si>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</si>
  <si>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</si>
  <si>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</si>
  <si>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</si>
  <si>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</si>
  <si>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</si>
  <si>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</si>
  <si>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</si>
  <si>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</si>
  <si>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</si>
  <si>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</si>
  <si>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</si>
  <si>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</si>
  <si>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</si>
  <si>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</si>
  <si>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</si>
  <si>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</si>
  <si>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</si>
  <si>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</si>
  <si>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</si>
  <si>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</si>
  <si>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</si>
  <si>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</si>
  <si>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</si>
  <si>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</si>
  <si>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</si>
  <si>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</si>
  <si>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</si>
  <si>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</si>
  <si>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</si>
  <si>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</si>
  <si>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</si>
  <si>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</si>
  <si>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</si>
  <si>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</si>
  <si>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</si>
  <si>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</si>
  <si>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</si>
  <si>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</si>
  <si>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</si>
  <si>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</si>
  <si>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</si>
  <si>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</si>
  <si>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</si>
  <si>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</si>
  <si>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</si>
  <si>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</si>
  <si>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</si>
  <si>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</si>
  <si>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</si>
  <si>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</si>
  <si>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</si>
  <si>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</si>
  <si>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</si>
  <si>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</si>
  <si>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</si>
  <si>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</si>
  <si>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</si>
  <si>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</si>
  <si>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</si>
  <si>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</si>
  <si>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</si>
  <si>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</si>
  <si>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</si>
  <si>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</si>
  <si>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</si>
  <si>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</si>
  <si>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</si>
  <si>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</si>
  <si>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</si>
  <si>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</si>
  <si>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</si>
  <si>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</si>
  <si>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</si>
  <si>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</si>
  <si>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</si>
  <si>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</si>
  <si>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</si>
  <si>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</si>
  <si>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</si>
  <si>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</si>
  <si>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</si>
  <si>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</si>
  <si>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</si>
  <si>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</si>
  <si>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</si>
  <si>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</si>
  <si>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</si>
  <si>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</si>
  <si>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</si>
  <si>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</si>
  <si>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</si>
  <si>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</si>
  <si>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</si>
  <si>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</si>
  <si>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</si>
  <si>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</si>
  <si>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</si>
  <si>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</si>
  <si>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</si>
  <si>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</si>
  <si>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</si>
  <si>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</si>
  <si>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</si>
  <si>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</si>
  <si>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</si>
  <si>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</si>
  <si>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</si>
  <si>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</si>
  <si>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</si>
  <si>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</si>
  <si>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</si>
  <si>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</si>
  <si>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</si>
  <si>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</si>
  <si>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</si>
  <si>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</si>
  <si>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</si>
  <si>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</si>
  <si>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</si>
  <si>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</si>
  <si>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</si>
  <si>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</si>
  <si>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</si>
  <si>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</si>
  <si>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</si>
  <si>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</si>
  <si>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</si>
  <si>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</si>
  <si>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</si>
  <si>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</si>
  <si>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</si>
  <si>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</si>
  <si>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</si>
  <si>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</si>
  <si>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</si>
  <si>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</si>
  <si>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</si>
  <si>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</si>
  <si>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</si>
  <si>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</si>
  <si>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</si>
  <si>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</si>
  <si>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</si>
  <si>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</si>
  <si>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</si>
  <si>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</si>
  <si>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</si>
  <si>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</si>
  <si>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</si>
  <si>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</si>
  <si>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</si>
  <si>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</si>
  <si>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</si>
  <si>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</si>
  <si>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</si>
  <si>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</si>
  <si>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</si>
  <si>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</si>
  <si>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</si>
  <si>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</si>
  <si>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</si>
  <si>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</si>
  <si>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</si>
  <si>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</si>
  <si>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</si>
  <si>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</si>
  <si>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</si>
  <si>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</si>
  <si>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</si>
  <si>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</si>
  <si>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</si>
  <si>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</si>
  <si>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</si>
  <si>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</si>
  <si>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</si>
  <si>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</si>
  <si>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</si>
  <si>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</si>
  <si>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</si>
  <si>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</si>
  <si>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</si>
  <si>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</si>
  <si>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</si>
  <si>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</si>
  <si>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</si>
  <si>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</si>
  <si>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</si>
  <si>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</si>
  <si>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</si>
  <si>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</si>
  <si>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</si>
  <si>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</si>
  <si>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</si>
  <si>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</si>
  <si>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</si>
  <si>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</si>
  <si>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</si>
  <si>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</si>
  <si>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</si>
  <si>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</si>
  <si>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</si>
  <si>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</si>
  <si>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</si>
  <si>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</si>
  <si>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</si>
  <si>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</si>
  <si>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</si>
  <si>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</si>
  <si>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</si>
  <si>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</si>
  <si>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</si>
  <si>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</si>
  <si>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</si>
  <si>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</si>
  <si>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</si>
  <si>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</si>
  <si>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</si>
  <si>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</si>
  <si>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</si>
  <si>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</si>
  <si>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</si>
  <si>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</si>
  <si>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</si>
  <si>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</si>
  <si>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</si>
  <si>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</si>
  <si>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</si>
  <si>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</si>
  <si>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</si>
  <si>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</si>
  <si>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</si>
  <si>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</si>
  <si>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</si>
  <si>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</si>
  <si>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</si>
  <si>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</si>
  <si>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</si>
  <si>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</si>
  <si>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</si>
  <si>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</si>
  <si>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</si>
  <si>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</si>
  <si>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</si>
  <si>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</si>
  <si>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</si>
  <si>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</si>
  <si>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</si>
  <si>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</si>
  <si>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</si>
  <si>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</si>
  <si>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</si>
  <si>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</si>
  <si>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</si>
  <si>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</si>
  <si>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</si>
  <si>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</si>
  <si>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</si>
  <si>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</si>
  <si>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</si>
  <si>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</si>
  <si>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</si>
  <si>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</si>
  <si>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</si>
  <si>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</si>
  <si>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</si>
  <si>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</si>
  <si>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</si>
  <si>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</si>
  <si>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</si>
  <si>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</si>
  <si>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</si>
  <si>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</si>
  <si>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</si>
  <si>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</si>
  <si>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</si>
  <si>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</si>
  <si>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</si>
  <si>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</si>
  <si>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</si>
  <si>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</si>
  <si>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</si>
  <si>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</si>
  <si>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</si>
  <si>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</si>
  <si>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</si>
  <si>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</si>
  <si>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</si>
  <si>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</si>
  <si>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</si>
  <si>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</si>
  <si>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</si>
  <si>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</si>
  <si>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</si>
  <si>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</si>
  <si>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</si>
  <si>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</si>
  <si>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</si>
  <si>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</si>
  <si>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</si>
  <si>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</si>
  <si>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</si>
  <si>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</si>
  <si>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</si>
  <si>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</si>
  <si>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</si>
  <si>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</si>
  <si>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</si>
  <si>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</si>
  <si>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</si>
  <si>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</si>
  <si>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</si>
  <si>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</si>
  <si>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</si>
  <si>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</si>
  <si>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</si>
  <si>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</si>
  <si>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</si>
  <si>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</si>
  <si>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</si>
  <si>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</si>
  <si>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</si>
  <si>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</si>
  <si>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</si>
  <si>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</si>
  <si>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</si>
  <si>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</si>
  <si>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</si>
  <si>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</si>
  <si>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</si>
  <si>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</si>
  <si>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</si>
  <si>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</si>
  <si>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</si>
  <si>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</si>
  <si>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</si>
  <si>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</si>
  <si>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</si>
  <si>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</si>
  <si>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</si>
  <si>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</si>
  <si>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</si>
  <si>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</si>
  <si>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</si>
  <si>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</si>
  <si>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</si>
  <si>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</si>
  <si>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</si>
  <si>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</si>
  <si>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</si>
  <si>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</si>
  <si>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</si>
  <si>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</si>
  <si>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</si>
  <si>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</si>
  <si>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</si>
  <si>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</si>
  <si>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</si>
  <si>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</si>
  <si>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</si>
  <si>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</si>
  <si>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</si>
  <si>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</si>
  <si>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</si>
  <si>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</si>
  <si>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</si>
  <si>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</si>
  <si>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</si>
  <si>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</si>
  <si>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</si>
  <si>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</si>
  <si>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</si>
  <si>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</si>
  <si>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</si>
  <si>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</si>
  <si>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</si>
  <si>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</si>
  <si>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</si>
  <si>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</si>
  <si>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</si>
  <si>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</si>
  <si>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</si>
  <si>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</si>
  <si>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</si>
  <si>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</si>
  <si>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</si>
  <si>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</si>
  <si>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</si>
  <si>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</si>
  <si>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</si>
  <si>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</si>
  <si>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</si>
  <si>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</si>
  <si>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</si>
  <si>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</si>
  <si>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</si>
  <si>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</si>
  <si>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</si>
  <si>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</si>
  <si>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</si>
  <si>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</si>
  <si>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</si>
  <si>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</si>
  <si>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</si>
  <si>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</si>
  <si>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</si>
  <si>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</si>
  <si>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</si>
  <si>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</si>
  <si>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</si>
  <si>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</si>
  <si>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</si>
  <si>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</si>
  <si>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</si>
  <si>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</si>
  <si>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</si>
  <si>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</si>
  <si>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</si>
  <si>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</si>
  <si>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</si>
  <si>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</si>
  <si>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</si>
  <si>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</si>
  <si>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</si>
  <si>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</si>
  <si>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</si>
  <si>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</si>
  <si>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</si>
  <si>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</si>
  <si>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</si>
  <si>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</si>
  <si>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</si>
  <si>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</si>
  <si>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</si>
  <si>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</si>
  <si>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</si>
  <si>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</si>
  <si>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</si>
  <si>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</si>
  <si>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</si>
  <si>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</si>
  <si>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</si>
  <si>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</si>
  <si>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</si>
  <si>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</si>
  <si>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</si>
  <si>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</si>
  <si>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</si>
  <si>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</si>
  <si>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</si>
  <si>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</si>
  <si>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</si>
  <si>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</si>
  <si>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</si>
  <si>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</si>
  <si>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</si>
  <si>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</si>
  <si>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</si>
  <si>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</si>
  <si>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</si>
  <si>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</si>
  <si>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</si>
  <si>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</si>
  <si>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</si>
  <si>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</si>
  <si>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</si>
  <si>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</si>
  <si>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</si>
  <si>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</si>
  <si>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</si>
  <si>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</si>
  <si>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</si>
  <si>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</si>
  <si>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</si>
  <si>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</si>
  <si>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</si>
  <si>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</si>
  <si>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</si>
  <si>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</si>
  <si>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</si>
  <si>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</si>
  <si>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</si>
  <si>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</si>
  <si>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</si>
  <si>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</si>
  <si>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</si>
  <si>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</si>
  <si>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</si>
  <si>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</si>
  <si>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</si>
  <si>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</si>
  <si>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</si>
  <si>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</si>
  <si>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</si>
  <si>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</si>
  <si>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</si>
  <si>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</si>
  <si>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</si>
  <si>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</si>
  <si>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</si>
  <si>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</si>
  <si>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</si>
  <si>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</si>
  <si>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</si>
  <si>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</si>
  <si>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</si>
  <si>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</si>
  <si>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</si>
  <si>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</si>
  <si>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</si>
  <si>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</si>
  <si>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</si>
  <si>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</si>
  <si>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</si>
  <si>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</si>
  <si>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</si>
  <si>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</si>
  <si>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</si>
  <si>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</si>
  <si>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</si>
  <si>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</si>
  <si>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</si>
  <si>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</si>
  <si>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</si>
  <si>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</si>
  <si>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</si>
  <si>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</si>
  <si>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</si>
  <si>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</si>
  <si>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</si>
  <si>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</si>
  <si>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</si>
  <si>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</si>
  <si>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</si>
  <si>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</si>
  <si>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</si>
  <si>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</si>
  <si>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</si>
  <si>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</si>
  <si>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</si>
  <si>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</si>
  <si>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</si>
  <si>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</si>
  <si>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</si>
  <si>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</si>
  <si>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</si>
  <si>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</si>
  <si>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</si>
  <si>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</si>
  <si>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</si>
  <si>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</si>
  <si>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</si>
  <si>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</si>
  <si>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</si>
  <si>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</si>
  <si>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</si>
  <si>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</si>
  <si>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</si>
  <si>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</si>
  <si>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</si>
  <si>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</si>
  <si>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</si>
  <si>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</si>
  <si>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</si>
  <si>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</si>
  <si>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</si>
  <si>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</si>
  <si>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</si>
  <si>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</si>
  <si>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</si>
  <si>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</si>
  <si>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</si>
  <si>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</si>
  <si>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</si>
  <si>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</si>
  <si>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</si>
  <si>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</si>
  <si>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</si>
  <si>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</si>
  <si>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</si>
  <si>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</si>
  <si>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</si>
  <si>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</si>
  <si>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</si>
  <si>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</si>
  <si>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</si>
  <si>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</si>
  <si>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</si>
  <si>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</si>
  <si>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</si>
  <si>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</si>
  <si>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</si>
  <si>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</si>
  <si>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</si>
  <si>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</si>
  <si>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</si>
  <si>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</si>
  <si>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</si>
  <si>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</si>
  <si>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</si>
  <si>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</si>
  <si>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</si>
  <si>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</si>
  <si>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</si>
  <si>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</si>
  <si>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</si>
  <si>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</si>
  <si>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</si>
  <si>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</si>
  <si>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</si>
  <si>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</si>
  <si>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</si>
  <si>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</si>
  <si>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</si>
  <si>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</si>
  <si>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</si>
  <si>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</si>
  <si>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</si>
  <si>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</si>
  <si>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</si>
  <si>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</si>
  <si>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</si>
  <si>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</si>
  <si>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</si>
  <si>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</si>
  <si>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</si>
  <si>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</si>
  <si>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</si>
  <si>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</si>
  <si>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</si>
  <si>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</si>
  <si>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</si>
  <si>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</si>
  <si>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</si>
  <si>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</si>
  <si>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</si>
  <si>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</si>
  <si>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</si>
  <si>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</si>
  <si>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</si>
  <si>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</si>
  <si>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</si>
  <si>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</si>
  <si>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</si>
  <si>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</si>
  <si>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</si>
  <si>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</si>
  <si>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</si>
  <si>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</si>
  <si>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</si>
  <si>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</si>
  <si>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</si>
  <si>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</si>
  <si>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</si>
  <si>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</si>
  <si>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</si>
  <si>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</si>
  <si>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</si>
  <si>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</si>
  <si>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</si>
  <si>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</si>
  <si>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</si>
  <si>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</si>
  <si>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</si>
  <si>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</si>
  <si>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</si>
  <si>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</si>
  <si>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</si>
  <si>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</si>
  <si>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</si>
  <si>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</si>
  <si>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</si>
  <si>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</si>
  <si>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</si>
  <si>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</si>
  <si>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</si>
  <si>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</si>
  <si>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</si>
  <si>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</si>
  <si>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</si>
  <si>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</si>
  <si>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</si>
  <si>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</si>
  <si>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</si>
  <si>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</si>
  <si>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</si>
  <si>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</si>
  <si>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</si>
  <si>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</si>
  <si>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</si>
  <si>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</si>
  <si>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</si>
  <si>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</si>
  <si>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</si>
  <si>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</si>
  <si>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</si>
  <si>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</si>
  <si>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</si>
  <si>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</si>
  <si>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</si>
  <si>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</si>
  <si>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</si>
  <si>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</si>
  <si>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</si>
  <si>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</si>
  <si>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</si>
  <si>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</si>
  <si>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</si>
  <si>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</si>
  <si>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</si>
  <si>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</si>
  <si>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</si>
  <si>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</si>
  <si>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</si>
  <si>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</si>
  <si>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</si>
  <si>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</si>
  <si>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</si>
  <si>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</si>
  <si>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</si>
  <si>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</si>
  <si>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</si>
  <si>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</si>
  <si>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</si>
  <si>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</si>
  <si>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</si>
  <si>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</si>
  <si>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</si>
  <si>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</si>
  <si>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</si>
  <si>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</si>
  <si>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</si>
  <si>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</si>
  <si>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</si>
  <si>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</si>
  <si>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</si>
  <si>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</si>
  <si>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</si>
  <si>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</si>
  <si>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</si>
  <si>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</si>
  <si>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</si>
  <si>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</si>
  <si>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</si>
  <si>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</si>
  <si>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</si>
  <si>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</si>
  <si>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</si>
  <si>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</si>
  <si>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</si>
  <si>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</si>
  <si>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</si>
  <si>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</si>
  <si>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</si>
  <si>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</si>
  <si>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</si>
  <si>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</si>
  <si>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</si>
  <si>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</si>
  <si>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</si>
  <si>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</si>
  <si>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</si>
  <si>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</si>
  <si>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</si>
  <si>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</si>
  <si>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</si>
  <si>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</si>
  <si>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</si>
  <si>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</si>
  <si>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</si>
  <si>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</si>
  <si>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</si>
  <si>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</si>
  <si>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</si>
  <si>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</si>
  <si>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</si>
  <si>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</si>
  <si>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</si>
  <si>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</si>
  <si>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</si>
  <si>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</si>
  <si>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</si>
  <si>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</si>
  <si>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</si>
  <si>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</si>
  <si>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</si>
  <si>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</si>
  <si>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</si>
  <si>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</si>
  <si>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</si>
  <si>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</si>
  <si>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</si>
  <si>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</si>
  <si>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</si>
  <si>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</si>
  <si>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</si>
  <si>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</si>
  <si>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</si>
  <si>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</si>
  <si>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</si>
  <si>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</si>
  <si>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</si>
  <si>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</si>
  <si>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</si>
  <si>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</si>
  <si>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</si>
  <si>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</si>
  <si>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</si>
  <si>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</si>
  <si>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</si>
  <si>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</si>
  <si>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</si>
  <si>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</si>
  <si>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</si>
  <si>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</si>
  <si>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</si>
  <si>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</si>
  <si>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</si>
  <si>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</si>
  <si>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</si>
  <si>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</si>
  <si>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</si>
  <si>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</si>
  <si>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</si>
  <si>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</si>
  <si>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</si>
  <si>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</si>
  <si>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</si>
  <si>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</si>
  <si>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</si>
  <si>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</si>
  <si>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</si>
  <si>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</si>
  <si>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</si>
  <si>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</si>
  <si>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</si>
  <si>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</si>
  <si>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</si>
  <si>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</si>
  <si>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</si>
  <si>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</si>
  <si>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</si>
  <si>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</si>
  <si>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</si>
  <si>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</si>
  <si>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</si>
  <si>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</si>
  <si>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</si>
  <si>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</si>
  <si>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</si>
  <si>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</si>
  <si>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</si>
  <si>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</si>
  <si>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</si>
  <si>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</si>
  <si>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</si>
  <si>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</si>
  <si>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</si>
  <si>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</si>
  <si>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</si>
  <si>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</si>
  <si>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</si>
  <si>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</si>
  <si>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</si>
  <si>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</si>
  <si>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</si>
  <si>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</si>
  <si>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</si>
  <si>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</si>
  <si>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</si>
  <si>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</si>
  <si>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</si>
  <si>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</si>
  <si>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</si>
  <si>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</si>
  <si>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</si>
  <si>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</si>
  <si>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</si>
  <si>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</si>
  <si>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</si>
  <si>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</si>
  <si>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</si>
  <si>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</si>
  <si>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</si>
  <si>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</si>
  <si>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</si>
  <si>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</si>
  <si>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</si>
  <si>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</si>
  <si>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</si>
  <si>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</si>
  <si>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</si>
  <si>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</si>
  <si>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</si>
  <si>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</si>
  <si>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</si>
  <si>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</si>
  <si>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</si>
  <si>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</si>
  <si>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</si>
  <si>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</si>
  <si>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</si>
  <si>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</si>
  <si>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</si>
  <si>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</si>
  <si>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</si>
  <si>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</si>
  <si>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</si>
  <si>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</si>
  <si>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</si>
  <si>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</si>
  <si>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</si>
  <si>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</si>
  <si>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</si>
  <si>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</si>
  <si>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</si>
  <si>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</si>
  <si>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</si>
  <si>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</si>
  <si>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</si>
  <si>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</si>
  <si>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</si>
  <si>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</si>
  <si>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</si>
  <si>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</si>
  <si>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</si>
  <si>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</si>
  <si>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</si>
  <si>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</si>
  <si>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</si>
  <si>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</si>
  <si>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</si>
  <si>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</si>
  <si>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</si>
  <si>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</si>
  <si>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</si>
  <si>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</si>
  <si>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</si>
  <si>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</si>
  <si>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</si>
  <si>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</si>
  <si>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</si>
  <si>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</si>
  <si>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</si>
  <si>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</si>
  <si>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</si>
  <si>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</si>
  <si>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</si>
  <si>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</si>
  <si>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</si>
  <si>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</si>
  <si>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</si>
  <si>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</si>
  <si>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</si>
  <si>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</si>
  <si>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</si>
  <si>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</si>
  <si>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</si>
  <si>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</si>
  <si>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</si>
  <si>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</si>
  <si>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</si>
  <si>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</si>
  <si>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</si>
  <si>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</si>
  <si>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</si>
  <si>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</si>
  <si>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</si>
  <si>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</si>
  <si>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</si>
  <si>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</si>
  <si>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</si>
  <si>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</si>
  <si>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</si>
  <si>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</si>
  <si>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</si>
  <si>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</si>
  <si>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</si>
  <si>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</si>
  <si>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</si>
  <si>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</si>
  <si>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</si>
  <si>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</si>
  <si>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</si>
  <si>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</si>
  <si>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</si>
  <si>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</si>
  <si>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</si>
  <si>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</si>
  <si>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</si>
  <si>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</si>
  <si>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</si>
  <si>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</si>
  <si>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</si>
  <si>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</si>
  <si>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</si>
  <si>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</si>
  <si>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</si>
  <si>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</si>
  <si>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</si>
  <si>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</si>
  <si>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</si>
  <si>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</si>
  <si>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</si>
  <si>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</si>
  <si>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</si>
  <si>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</si>
  <si>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</si>
  <si>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</si>
  <si>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</si>
  <si>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</si>
  <si>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</si>
  <si>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</si>
  <si>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</si>
  <si>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</si>
  <si>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</si>
  <si>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</si>
  <si>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</si>
  <si>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</si>
  <si>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</si>
  <si>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</si>
  <si>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</si>
  <si>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</si>
  <si>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</si>
  <si>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</si>
  <si>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</si>
  <si>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</si>
  <si>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</si>
  <si>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</si>
  <si>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</si>
  <si>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</si>
  <si>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</si>
  <si>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</si>
  <si>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</si>
  <si>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</si>
  <si>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</si>
  <si>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</si>
  <si>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</si>
  <si>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</si>
  <si>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</si>
  <si>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</si>
  <si>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</si>
  <si>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</si>
  <si>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</si>
  <si>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</si>
  <si>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</si>
  <si>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</si>
  <si>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</si>
  <si>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</si>
  <si>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</si>
  <si>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</si>
  <si>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</si>
  <si>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</si>
  <si>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</si>
  <si>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</si>
  <si>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</si>
  <si>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</si>
  <si>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</si>
  <si>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</si>
  <si>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</si>
  <si>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</si>
  <si>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</si>
  <si>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</si>
  <si>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</si>
  <si>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</si>
  <si>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</si>
  <si>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</si>
  <si>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</si>
  <si>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</si>
  <si>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</si>
  <si>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</si>
  <si>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</si>
  <si>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</si>
  <si>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</si>
  <si>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</si>
  <si>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</si>
  <si>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</si>
  <si>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</si>
  <si>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</si>
  <si>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</si>
  <si>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</si>
  <si>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</si>
  <si>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</si>
  <si>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</si>
  <si>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</si>
  <si>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</si>
  <si>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</si>
  <si>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</si>
  <si>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</si>
  <si>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</si>
  <si>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</si>
  <si>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</si>
  <si>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</si>
  <si>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</si>
  <si>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</si>
  <si>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</si>
  <si>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</si>
  <si>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</si>
  <si>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</si>
  <si>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</si>
  <si>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</si>
  <si>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</si>
  <si>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</si>
  <si>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</si>
  <si>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</si>
  <si>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</si>
  <si>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</si>
  <si>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</si>
  <si>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</si>
  <si>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</si>
  <si>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</si>
  <si>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</si>
  <si>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</si>
  <si>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</si>
  <si>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</si>
  <si>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</si>
  <si>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</si>
  <si>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</si>
  <si>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</si>
  <si>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</si>
  <si>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</si>
  <si>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</si>
  <si>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</si>
  <si>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</si>
  <si>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</si>
  <si>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</si>
  <si>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</si>
  <si>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</si>
  <si>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</si>
  <si>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</si>
  <si>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</si>
  <si>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</si>
  <si>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</si>
  <si>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</si>
  <si>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</si>
  <si>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</si>
  <si>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</si>
  <si>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</si>
  <si>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</si>
  <si>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</si>
  <si>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</si>
  <si>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</si>
  <si>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</si>
  <si>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</si>
  <si>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</si>
  <si>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</si>
  <si>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</si>
  <si>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</si>
  <si>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</si>
  <si>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</si>
  <si>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</si>
  <si>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</si>
  <si>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</si>
  <si>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</si>
  <si>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</si>
  <si>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</si>
  <si>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</si>
  <si>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</si>
  <si>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</si>
  <si>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</si>
  <si>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</si>
  <si>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</si>
  <si>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</si>
  <si>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</si>
  <si>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</si>
  <si>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</si>
  <si>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</si>
  <si>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</si>
  <si>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</si>
  <si>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</si>
  <si>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</si>
  <si>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</si>
  <si>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</si>
  <si>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</si>
  <si>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</si>
  <si>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</si>
  <si>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</si>
  <si>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</si>
  <si>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</si>
  <si>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</si>
  <si>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</si>
  <si>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</si>
  <si>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</si>
  <si>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</si>
  <si>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</si>
  <si>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</si>
  <si>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</si>
  <si>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</si>
  <si>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</si>
  <si>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</si>
  <si>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</si>
  <si>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</si>
  <si>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</si>
  <si>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</si>
  <si>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</si>
  <si>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</si>
  <si>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</si>
  <si>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</si>
  <si>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</si>
  <si>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</si>
  <si>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</si>
  <si>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</si>
  <si>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</si>
  <si>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</si>
  <si>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</si>
  <si>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</si>
  <si>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</si>
  <si>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</si>
  <si>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</si>
  <si>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</si>
  <si>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</si>
  <si>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</si>
  <si>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</si>
  <si>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</si>
  <si>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</si>
  <si>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</si>
  <si>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</si>
  <si>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</si>
  <si>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</si>
  <si>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</si>
  <si>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</si>
  <si>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</si>
  <si>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</si>
  <si>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</si>
  <si>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</si>
  <si>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</si>
  <si>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</si>
  <si>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</si>
  <si>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</si>
  <si>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</si>
  <si>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</si>
  <si>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</si>
  <si>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</si>
  <si>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</si>
  <si>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</si>
  <si>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</si>
  <si>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</si>
  <si>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</si>
  <si>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</si>
  <si>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</si>
  <si>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</si>
  <si>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</si>
  <si>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</si>
  <si>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</si>
  <si>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</si>
  <si>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</si>
  <si>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</si>
  <si>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</si>
  <si>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</si>
  <si>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</si>
  <si>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</si>
  <si>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</si>
  <si>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</si>
  <si>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</si>
  <si>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</si>
  <si>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</si>
  <si>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</si>
  <si>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</si>
  <si>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</si>
  <si>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</si>
  <si>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</si>
  <si>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</si>
  <si>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</si>
  <si>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</si>
  <si>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</si>
  <si>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</si>
  <si>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</si>
  <si>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</si>
  <si>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</si>
  <si>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</si>
  <si>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</si>
  <si>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</si>
  <si>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</si>
  <si>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</si>
  <si>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</si>
  <si>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</si>
  <si>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</si>
  <si>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</si>
  <si>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</si>
  <si>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</si>
  <si>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</si>
  <si>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</si>
  <si>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</si>
  <si>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</si>
  <si>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</si>
  <si>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</si>
  <si>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</si>
  <si>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</si>
  <si>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</si>
  <si>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</si>
  <si>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</si>
  <si>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</si>
  <si>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</si>
  <si>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</si>
  <si>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</si>
  <si>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</si>
  <si>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</si>
  <si>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</si>
  <si>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</si>
  <si>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</si>
  <si>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</si>
  <si>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</si>
  <si>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</si>
  <si>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</si>
  <si>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</si>
  <si>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</si>
  <si>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</si>
  <si>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</si>
  <si>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</si>
  <si>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</si>
  <si>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</si>
  <si>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</si>
  <si>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</si>
  <si>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</si>
  <si>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</si>
  <si>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</si>
  <si>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</si>
  <si>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</si>
  <si>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</si>
  <si>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</si>
  <si>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</si>
  <si>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</si>
  <si>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</si>
  <si>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</si>
  <si>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</si>
  <si>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</si>
  <si>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</si>
  <si>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</si>
  <si>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</si>
  <si>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</si>
  <si>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</si>
  <si>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</si>
  <si>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</si>
  <si>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</si>
  <si>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</si>
  <si>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</si>
  <si>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</si>
  <si>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</si>
  <si>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</si>
  <si>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</si>
  <si>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</si>
  <si>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</si>
  <si>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</si>
  <si>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</si>
  <si>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</si>
  <si>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</si>
  <si>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</si>
  <si>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</si>
  <si>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</si>
  <si>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</si>
  <si>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</si>
  <si>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</si>
  <si>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</si>
  <si>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</si>
  <si>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</si>
  <si>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</si>
  <si>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</si>
  <si>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</si>
  <si>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</si>
  <si>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</si>
  <si>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</si>
  <si>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</si>
  <si>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</si>
  <si>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</si>
  <si>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</si>
  <si>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</si>
  <si>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</si>
  <si>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</si>
  <si>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</si>
  <si>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</si>
  <si>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</si>
  <si>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</si>
  <si>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</si>
  <si>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</si>
  <si>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</si>
  <si>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</si>
  <si>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</si>
  <si>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</si>
  <si>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</si>
  <si>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</si>
  <si>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</si>
  <si>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</si>
  <si>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</si>
  <si>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</si>
  <si>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</si>
  <si>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</si>
  <si>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</si>
  <si>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</si>
  <si>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</si>
  <si>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</si>
  <si>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</si>
  <si>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</si>
  <si>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</si>
  <si>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</si>
  <si>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</si>
  <si>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</si>
  <si>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</si>
  <si>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</si>
  <si>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</si>
  <si>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</si>
  <si>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</si>
  <si>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</si>
  <si>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</si>
  <si>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</si>
  <si>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</si>
  <si>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</si>
  <si>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</si>
  <si>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</si>
  <si>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</si>
  <si>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</si>
  <si>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</si>
  <si>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</si>
  <si>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</si>
  <si>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</si>
  <si>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</si>
  <si>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</si>
  <si>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</si>
  <si>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</si>
  <si>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</si>
  <si>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</si>
  <si>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</si>
  <si>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</si>
  <si>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</si>
  <si>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</si>
  <si>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</si>
  <si>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</si>
  <si>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</si>
  <si>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</si>
  <si>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</si>
  <si>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</si>
  <si>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</si>
  <si>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</si>
  <si>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</si>
  <si>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</si>
  <si>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</si>
  <si>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</si>
  <si>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</si>
  <si>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</si>
  <si>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</si>
  <si>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</si>
  <si>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</si>
  <si>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</si>
  <si>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</si>
  <si>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</si>
  <si>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</si>
  <si>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</si>
  <si>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</si>
  <si>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</si>
  <si>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</si>
  <si>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</si>
  <si>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</si>
  <si>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</si>
  <si>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</si>
  <si>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</si>
  <si>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</si>
  <si>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</si>
  <si>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</si>
  <si>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</si>
  <si>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</si>
  <si>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</si>
  <si>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</si>
  <si>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</si>
  <si>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</si>
  <si>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</si>
  <si>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</si>
  <si>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</si>
  <si>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</si>
  <si>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</si>
  <si>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</si>
  <si>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</si>
  <si>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</si>
  <si>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</si>
  <si>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</si>
  <si>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</si>
  <si>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</si>
  <si>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</si>
  <si>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</si>
  <si>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</si>
  <si>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</si>
  <si>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</si>
  <si>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</si>
  <si>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</si>
  <si>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</si>
  <si>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</si>
  <si>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</si>
  <si>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</si>
  <si>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</si>
  <si>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</si>
  <si>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</si>
  <si>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</si>
  <si>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</si>
  <si>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</si>
  <si>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</si>
  <si>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</si>
  <si>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</si>
  <si>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</si>
  <si>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</si>
  <si>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</si>
  <si>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</si>
  <si>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</si>
  <si>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</si>
  <si>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</si>
  <si>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</si>
  <si>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</si>
  <si>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</si>
  <si>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</si>
  <si>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</si>
  <si>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</si>
  <si>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</si>
  <si>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</si>
  <si>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</si>
  <si>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</si>
  <si>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</si>
  <si>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</si>
  <si>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</si>
  <si>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</si>
  <si>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</si>
  <si>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</si>
  <si>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</si>
  <si>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</si>
  <si>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</si>
  <si>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</si>
  <si>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</si>
  <si>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</si>
  <si>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</si>
  <si>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</si>
  <si>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</si>
  <si>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</si>
  <si>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</si>
  <si>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</si>
  <si>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</si>
  <si>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</si>
  <si>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</si>
  <si>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</si>
  <si>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</si>
  <si>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</si>
  <si>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</si>
  <si>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</si>
  <si>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</si>
  <si>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</si>
  <si>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</si>
  <si>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</si>
  <si>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</si>
  <si>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</si>
  <si>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</si>
  <si>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</si>
  <si>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</si>
  <si>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</si>
  <si>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</si>
  <si>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</si>
  <si>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</si>
  <si>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</si>
  <si>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</si>
  <si>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</si>
  <si>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</si>
  <si>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</si>
  <si>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</si>
  <si>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</si>
  <si>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</si>
  <si>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</si>
  <si>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</si>
  <si>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</si>
  <si>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</si>
  <si>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</si>
  <si>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</si>
  <si>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</si>
  <si>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</si>
  <si>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</si>
  <si>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</si>
  <si>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</si>
  <si>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</si>
  <si>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</si>
  <si>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</si>
  <si>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</si>
  <si>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</si>
  <si>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</si>
  <si>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</si>
  <si>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</si>
  <si>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</si>
  <si>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</si>
  <si>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</si>
  <si>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</si>
  <si>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</si>
  <si>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</si>
  <si>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</si>
  <si>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</si>
  <si>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</si>
  <si>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</si>
  <si>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</si>
  <si>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</si>
  <si>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</si>
  <si>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</si>
  <si>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</si>
  <si>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</si>
  <si>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</si>
  <si>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</si>
  <si>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</si>
  <si>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</si>
  <si>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</si>
  <si>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</si>
  <si>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</si>
  <si>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</si>
  <si>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</si>
  <si>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</si>
  <si>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</si>
  <si>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</si>
  <si>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</si>
  <si>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</si>
  <si>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</si>
  <si>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</si>
  <si>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</si>
  <si>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</si>
  <si>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</si>
  <si>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</si>
  <si>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</si>
  <si>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</si>
  <si>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</si>
  <si>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</si>
  <si>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</si>
  <si>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</si>
  <si>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</si>
  <si>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</si>
  <si>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</si>
  <si>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</si>
  <si>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</si>
  <si>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</si>
  <si>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</si>
  <si>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</si>
  <si>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</si>
  <si>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</si>
  <si>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</si>
  <si>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</si>
  <si>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</si>
  <si>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</si>
  <si>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</si>
  <si>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</si>
  <si>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</si>
  <si>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</si>
  <si>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</si>
  <si>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</si>
  <si>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</si>
  <si>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</si>
  <si>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</si>
  <si>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</si>
  <si>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</si>
  <si>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</si>
  <si>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</si>
  <si>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</si>
  <si>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</si>
  <si>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</si>
  <si>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</si>
  <si>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</si>
  <si>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</si>
  <si>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</si>
  <si>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</si>
  <si>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</si>
  <si>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</si>
  <si>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</si>
  <si>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</si>
  <si>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</si>
  <si>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</si>
  <si>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</si>
  <si>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</si>
  <si>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</si>
  <si>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</si>
  <si>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</si>
  <si>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</si>
  <si>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</si>
  <si>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</si>
  <si>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</si>
  <si>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</si>
  <si>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</si>
  <si>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</si>
  <si>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</si>
  <si>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</si>
  <si>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</si>
  <si>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</si>
  <si>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</si>
  <si>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</si>
  <si>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</si>
  <si>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</si>
  <si>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</si>
  <si>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</si>
  <si>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</si>
  <si>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</si>
  <si>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</si>
  <si>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</si>
  <si>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</si>
  <si>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</si>
  <si>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</si>
  <si>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</si>
  <si>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</si>
  <si>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</si>
  <si>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</si>
  <si>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</si>
  <si>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</si>
  <si>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</si>
  <si>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</si>
  <si>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</si>
  <si>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</si>
  <si>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</si>
  <si>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</si>
  <si>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</si>
  <si>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</si>
  <si>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</si>
  <si>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</si>
  <si>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</si>
  <si>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</si>
  <si>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</si>
  <si>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</si>
  <si>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</si>
  <si>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</si>
  <si>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</si>
  <si>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</si>
  <si>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</si>
  <si>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</si>
  <si>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</si>
  <si>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</si>
  <si>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</si>
  <si>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</si>
  <si>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</si>
  <si>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</si>
  <si>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</si>
  <si>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</si>
  <si>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</si>
  <si>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</si>
  <si>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</si>
  <si>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</si>
  <si>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</si>
  <si>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</si>
  <si>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</si>
  <si>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</si>
  <si>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</si>
  <si>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</si>
  <si>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</si>
  <si>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</si>
  <si>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</si>
  <si>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</si>
  <si>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</si>
  <si>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</si>
  <si>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</si>
  <si>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</si>
  <si>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</si>
  <si>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</si>
  <si>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</si>
  <si>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</si>
  <si>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</si>
  <si>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</si>
  <si>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</si>
  <si>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</si>
  <si>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</si>
  <si>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</si>
  <si>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</si>
  <si>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</si>
  <si>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</si>
  <si>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</si>
  <si>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</si>
  <si>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</si>
  <si>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</si>
  <si>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</si>
  <si>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</si>
  <si>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</si>
  <si>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</si>
  <si>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</si>
  <si>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</si>
  <si>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</si>
  <si>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</si>
  <si>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</si>
  <si>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</si>
  <si>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</si>
  <si>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</si>
  <si>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</si>
  <si>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</si>
  <si>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</si>
  <si>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</si>
  <si>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</si>
  <si>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</si>
  <si>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</si>
  <si>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</si>
  <si>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</si>
  <si>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</si>
  <si>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</si>
  <si>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</si>
  <si>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</si>
  <si>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</si>
  <si>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</si>
  <si>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</si>
  <si>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</si>
  <si>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</si>
  <si>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</si>
  <si>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</si>
  <si>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</si>
  <si>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</si>
  <si>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</si>
  <si>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</si>
  <si>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</si>
  <si>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</si>
  <si>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</si>
  <si>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</si>
  <si>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</si>
  <si>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</si>
  <si>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</si>
  <si>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</si>
  <si>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</si>
  <si>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</si>
  <si>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</si>
  <si>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</si>
  <si>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</si>
  <si>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</si>
  <si>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</si>
  <si>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</si>
  <si>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</si>
  <si>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</si>
  <si>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</si>
  <si>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</si>
  <si>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</si>
  <si>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</si>
  <si>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</si>
  <si>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</si>
  <si>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</si>
  <si>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</si>
  <si>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</si>
  <si>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</si>
  <si>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</si>
  <si>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</si>
  <si>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</si>
  <si>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</si>
  <si>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</si>
  <si>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</si>
  <si>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</si>
  <si>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</si>
  <si>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</si>
  <si>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</si>
  <si>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</si>
  <si>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</si>
  <si>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</si>
  <si>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</si>
  <si>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</si>
  <si>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</si>
  <si>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</si>
  <si>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</si>
  <si>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</si>
  <si>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</si>
  <si>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</si>
  <si>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</si>
  <si>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</si>
  <si>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</si>
  <si>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</si>
  <si>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</si>
  <si>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</si>
  <si>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</si>
  <si>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</si>
  <si>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</si>
  <si>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</si>
  <si>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</si>
  <si>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</si>
  <si>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</si>
  <si>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</si>
  <si>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</si>
  <si>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</si>
  <si>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</si>
  <si>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</si>
  <si>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</si>
  <si>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</si>
  <si>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</si>
  <si>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</si>
  <si>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</si>
  <si>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</si>
  <si>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</si>
  <si>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</si>
  <si>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</si>
  <si>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</si>
  <si>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</si>
  <si>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</si>
  <si>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</si>
  <si>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</si>
  <si>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</si>
  <si>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</si>
  <si>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</si>
  <si>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</si>
  <si>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</si>
  <si>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</si>
  <si>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</si>
  <si>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</si>
  <si>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</si>
  <si>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</si>
  <si>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</si>
  <si>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</si>
  <si>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</si>
  <si>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</si>
  <si>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</si>
  <si>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</si>
  <si>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</si>
  <si>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</si>
  <si>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</si>
  <si>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</si>
  <si>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</si>
  <si>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</si>
  <si>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</si>
  <si>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</si>
  <si>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</si>
  <si>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</si>
  <si>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</si>
  <si>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</si>
  <si>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</si>
  <si>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</si>
  <si>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</si>
  <si>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</si>
  <si>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</si>
  <si>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</si>
  <si>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</si>
  <si>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</si>
  <si>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</si>
  <si>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</si>
  <si>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</si>
  <si>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</si>
  <si>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</si>
  <si>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</si>
  <si>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</si>
  <si>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</si>
  <si>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</si>
  <si>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</si>
  <si>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</si>
  <si>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</si>
  <si>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</si>
  <si>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</si>
  <si>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</si>
  <si>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</si>
  <si>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</si>
  <si>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</si>
  <si>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</si>
  <si>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</si>
  <si>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</si>
  <si>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</si>
  <si>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</si>
  <si>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</si>
  <si>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</si>
  <si>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</si>
  <si>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</si>
  <si>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</si>
  <si>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</si>
  <si>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</si>
  <si>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</si>
  <si>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</si>
  <si>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</si>
  <si>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</si>
  <si>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</si>
  <si>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</si>
  <si>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</si>
  <si>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</si>
  <si>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</si>
  <si>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</si>
  <si>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</si>
  <si>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</si>
  <si>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</si>
  <si>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</si>
  <si>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</si>
  <si>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</si>
  <si>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</si>
  <si>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</si>
  <si>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</si>
  <si>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</si>
  <si>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</si>
  <si>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</si>
  <si>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</si>
  <si>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</si>
  <si>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</si>
  <si>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</si>
  <si>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</si>
  <si>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</si>
  <si>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</si>
  <si>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</si>
  <si>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</si>
  <si>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</si>
  <si>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</si>
  <si>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</si>
  <si>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</si>
  <si>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</si>
  <si>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</si>
  <si>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</si>
  <si>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</si>
  <si>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</si>
  <si>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</si>
  <si>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</si>
  <si>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</si>
  <si>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</si>
  <si>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</si>
  <si>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</si>
  <si>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</si>
  <si>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</si>
  <si>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</si>
  <si>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</si>
  <si>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</si>
  <si>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</si>
  <si>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</si>
  <si>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</si>
  <si>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</si>
  <si>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</si>
  <si>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</si>
  <si>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</si>
  <si>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</si>
  <si>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</si>
  <si>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</si>
  <si>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</si>
  <si>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</si>
  <si>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</si>
  <si>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</si>
  <si>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</si>
  <si>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</si>
  <si>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</si>
  <si>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</si>
  <si>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</si>
  <si>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</si>
  <si>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</si>
  <si>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</si>
  <si>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</si>
  <si>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</si>
  <si>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</si>
  <si>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</si>
  <si>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</si>
  <si>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</si>
  <si>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</si>
  <si>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</si>
  <si>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</si>
  <si>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</si>
  <si>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</si>
  <si>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</si>
  <si>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</si>
  <si>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</si>
  <si>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</si>
  <si>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</si>
  <si>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</si>
  <si>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</si>
  <si>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</si>
  <si>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</si>
  <si>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</si>
  <si>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</si>
  <si>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</si>
  <si>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</si>
  <si>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</si>
  <si>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</si>
  <si>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</si>
  <si>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</si>
  <si>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</si>
  <si>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</si>
  <si>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</si>
  <si>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</si>
  <si>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</si>
  <si>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</si>
  <si>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</si>
  <si>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</si>
  <si>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</si>
  <si>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</si>
  <si>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</si>
  <si>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</si>
  <si>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</si>
  <si>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</si>
  <si>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</si>
  <si>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</si>
  <si>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</si>
  <si>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</si>
  <si>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</si>
  <si>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</si>
  <si>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</si>
  <si>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</si>
  <si>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</si>
  <si>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</si>
  <si>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</si>
  <si>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</si>
  <si>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</si>
  <si>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</si>
  <si>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</si>
  <si>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</si>
  <si>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</si>
  <si>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</si>
  <si>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</si>
  <si>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</si>
  <si>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</si>
  <si>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</si>
  <si>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</si>
  <si>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</si>
  <si>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</si>
  <si>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</si>
  <si>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</si>
  <si>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</si>
  <si>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</si>
  <si>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</si>
  <si>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</si>
  <si>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</si>
  <si>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</si>
  <si>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</si>
  <si>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</si>
  <si>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</si>
  <si>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</si>
  <si>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</si>
  <si>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</si>
  <si>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</si>
  <si>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</si>
  <si>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</si>
  <si>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</si>
  <si>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</si>
  <si>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</si>
  <si>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</si>
  <si>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</si>
  <si>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</si>
  <si>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</si>
  <si>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</si>
  <si>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</si>
  <si>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</si>
  <si>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</si>
  <si>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</si>
  <si>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</si>
  <si>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</si>
  <si>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</si>
  <si>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</si>
  <si>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</si>
  <si>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</si>
  <si>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</si>
  <si>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</si>
  <si>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</si>
  <si>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</si>
  <si>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</si>
  <si>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</si>
  <si>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</si>
  <si>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</si>
  <si>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</si>
  <si>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</si>
  <si>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</si>
  <si>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</si>
  <si>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</si>
  <si>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</si>
  <si>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</si>
  <si>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</si>
  <si>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</si>
  <si>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</si>
  <si>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</si>
  <si>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</si>
  <si>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</si>
  <si>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</si>
  <si>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</si>
  <si>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</si>
  <si>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</si>
  <si>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</si>
  <si>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</si>
  <si>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</si>
  <si>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</si>
  <si>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</si>
  <si>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</si>
  <si>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</si>
  <si>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</si>
  <si>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</si>
  <si>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</si>
  <si>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</si>
  <si>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</si>
  <si>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</si>
  <si>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</si>
  <si>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</si>
  <si>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</si>
  <si>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</si>
  <si>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</si>
  <si>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</si>
  <si>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</si>
  <si>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</si>
  <si>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</si>
  <si>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</si>
  <si>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</si>
  <si>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</si>
  <si>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</si>
  <si>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</si>
  <si>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</si>
  <si>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</si>
  <si>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</si>
  <si>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</si>
  <si>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</si>
  <si>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</si>
  <si>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</si>
  <si>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</si>
  <si>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</si>
  <si>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</si>
  <si>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</si>
  <si>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</si>
  <si>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</si>
  <si>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</si>
  <si>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</si>
  <si>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</si>
  <si>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</si>
  <si>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</si>
  <si>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</si>
  <si>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</si>
  <si>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</si>
  <si>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</si>
  <si>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</si>
  <si>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</si>
  <si>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</si>
  <si>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</si>
  <si>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</si>
  <si>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</si>
  <si>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</si>
  <si>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</si>
  <si>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</si>
  <si>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</si>
  <si>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</si>
  <si>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</si>
  <si>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</si>
  <si>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</si>
  <si>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</si>
  <si>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</si>
  <si>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</si>
  <si>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</si>
  <si>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</si>
  <si>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</si>
  <si>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</si>
  <si>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</si>
  <si>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</si>
  <si>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</si>
  <si>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</si>
  <si>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</si>
  <si>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</si>
  <si>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</si>
  <si>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</si>
  <si>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</si>
  <si>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</si>
  <si>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</si>
  <si>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</si>
  <si>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</si>
  <si>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</si>
  <si>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</si>
  <si>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</si>
  <si>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</si>
  <si>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</si>
  <si>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</si>
  <si>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</si>
  <si>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</si>
  <si>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</si>
  <si>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</si>
  <si>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</si>
  <si>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</si>
  <si>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</si>
  <si>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</si>
  <si>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</si>
  <si>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</si>
  <si>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</si>
  <si>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</si>
  <si>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</si>
  <si>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</si>
  <si>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</si>
  <si>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</si>
  <si>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</si>
  <si>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</si>
  <si>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</si>
  <si>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</si>
  <si>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</si>
  <si>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</si>
  <si>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</si>
  <si>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</si>
  <si>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</si>
  <si>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</si>
  <si>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</si>
  <si>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</si>
  <si>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</si>
  <si>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</si>
  <si>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</si>
  <si>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</si>
  <si>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</si>
  <si>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</si>
  <si>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</si>
  <si>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</si>
  <si>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</si>
  <si>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</si>
  <si>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</si>
  <si>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</si>
  <si>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</si>
  <si>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</si>
  <si>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</si>
  <si>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</si>
  <si>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</si>
  <si>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</si>
  <si>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</si>
  <si>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</si>
  <si>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</si>
  <si>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</si>
  <si>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</si>
  <si>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</si>
  <si>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</si>
  <si>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</si>
  <si>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</si>
  <si>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</si>
  <si>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</si>
  <si>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</si>
  <si>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</si>
  <si>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</si>
  <si>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</si>
  <si>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</si>
  <si>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</si>
  <si>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</si>
  <si>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</si>
  <si>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</si>
  <si>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</si>
  <si>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</si>
  <si>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</si>
  <si>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</si>
  <si>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</si>
  <si>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</si>
  <si>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</si>
  <si>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</si>
  <si>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</si>
  <si>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</si>
  <si>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</si>
  <si>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</si>
  <si>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</si>
  <si>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</si>
  <si>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</si>
  <si>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</si>
  <si>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</si>
  <si>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</si>
  <si>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</si>
  <si>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</si>
  <si>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200 min</t>
  </si>
  <si>
    <t xml:space="preserve"> PCM-20250215-00000830 </t>
  </si>
  <si>
    <t>LTE site still down and  site located in aramco area access issue need special permission</t>
  </si>
  <si>
    <t>PCM-20251202-00001375</t>
  </si>
  <si>
    <t>site was has access night issue located at USF area /team need140 min</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</si>
  <si>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</si>
  <si>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</si>
  <si>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</si>
  <si>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</si>
  <si>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</si>
  <si>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</si>
  <si>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</si>
  <si>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</si>
  <si>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</si>
  <si>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</si>
  <si>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</si>
  <si>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</si>
  <si>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on the way: ETA 40 min</t>
  </si>
  <si>
    <t>PCM-20251203-00000266</t>
  </si>
  <si>
    <t>`ETA 30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</si>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</sst>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331.29572928240668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0.46107650463090977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45994.244155208333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45994.244155208333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45994.244155208333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45994.244155208333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45994.244155208333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45994.244155208333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45994.244155208333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45994.244155208333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45994.244155208333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45994.244155208333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45994.244155208333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45994.244155208333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45994.244155208333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45994.244155208333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45994.244155208333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45994.244155208333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45994.244155208333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45994.244155208333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45994.244155208333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45994.244155208333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45994.244155208333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45994.244155208333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45994.244155208333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45994.244155208333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45994.244155208333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45994.244155208333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45994.244155208333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45994.244155208333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45994.244155208333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45994.244155208333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45994.244155208333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45994.244155208333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45994.244155208333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45994.244155208333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45994.244155208333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45994.244155208333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45994.244155208333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45994.244155208333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45994.244155208333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45994.244155208333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45994.244155208333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45994.244155208333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45994.244155208333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45994.244155208333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45994.244155208333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45994.244155208333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45994.244155208333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45994.244155208333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45994.244155208333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45994.244155208333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45994.244155208333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45994.244155208333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45994.244155208333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45994.244155208333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45994.244155208333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45994.244155208333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45994.244155208333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45994.244155208333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45994.244155208333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45994.244155208333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45994.244155208333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45994.244155208333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45994.244155208333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45994.244155208333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45994.244155208333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45994.244155208333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45994.244155208333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45994.244155208333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45994.244155208333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45994.244155208333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45994.244155208333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45994.244155208333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45994.244155208333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45994.244155208333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45994.244155208333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45994.244155208333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45994.244155208333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45994.244155208333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45994.244155208333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45994.244155208333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45994.244155208333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45994.244155208333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45994.244155208333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45994.244155208333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45994.244155208333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45994.244155208333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45994.244155208333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45994.244155208333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45994.244155208333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45994.244155208333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45994.244155208333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45994.244155208333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45994.244155208333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45994.244155208333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45994.244155208333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45994.244155208333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45994.244155208333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45994.244155208333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45994.244155208333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45994.244155208333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45994.244155208333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45994.244155208333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45994.244155208333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45994.244155208333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45994.244155208333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45994.244155208333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45994.244155208333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45994.244155208333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45994.244155208333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45994.244155208333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45994.244155208333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45994.244155208333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45994.244155208333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45994.244155208333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45994.244155208333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45994.244155208333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45994.244155208333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45994.244155208333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45994.244155208333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45994.244155208333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45994.244155208333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45994.244155208333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45994.244155208333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45994.244155208333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45994.244155208333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45994.244155208333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45994.244155208333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45994.244155208333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45994.244155208333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45994.244155208333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45994.244155208333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45994.244155208333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45994.244155208333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45994.244155208333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45994.244155208333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45994.244155208333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45994.244155208333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45994.244155208333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45994.244155208333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45994.244155208333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45994.244155208333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45994.244155208333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45994.244155208333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45994.244155208333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45994.244155208333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45994.244155208333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45994.244155208333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45994.244155208333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45994.244155208333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45994.244155208333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45994.244155208333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45994.244155208333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45994.244155208333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45994.244155208333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45994.244155208333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45994.244155208333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45994.244155208333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45994.244155208333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45994.244155208333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45994.244155208333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45994.244155208333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45994.244155208333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45994.244155208333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45994.244155208333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45994.244155208333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45994.244155208333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45994.244155208333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45994.244155208333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45994.244155208333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45994.244155208333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45994.244155208333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45994.244155208333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45994.244155208333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45994.244155208333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45994.244155208333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45994.244155208333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45994.244155208333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45994.244155208333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45994.244155208333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45994.244155208333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45994.244155208333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45994.244155208333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45994.244155208333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45994.244155208333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45994.244155208333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45994.244155208333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45994.244155208333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45994.244155208333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45994.244155208333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45994.244155208333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45994.244155208333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45994.244155208333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45994.244155208333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45994.244155208333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45994.244155208333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45994.244155208333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45994.244155208333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45994.244155208333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45994.244155208333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45994.244155208333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45994.244155208333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45994.244155208333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45994.244155208333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45994.244155208333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45994.244155208333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45994.244155208333</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169.24431724537135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9.8567362268513534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0.27968761573720258</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45994.244155208333</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45994.244155208333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45994.244155208333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45994.244155208333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45994.244155208333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45994.244155208333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45994.244155208333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45994.244155208333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45994.244155208333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45994.244155208333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45994.244155208333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45994.244155208333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45994.244155208333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45994.244155208333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45994.244155208333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45994.244155208333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45994.244155208333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45994.244155208333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45994.244155208333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45994.244155208333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45994.244155208333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45994.244155208333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45994.244155208333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45994.244155208333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45994.244155208333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45994.244155208333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45994.244155208333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45994.244155208333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45994.244155208333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45994.244155208333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45994.244155208333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45994.244155208333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45994.244155208333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45994.244155208333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45994.244155208333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45994.244155208333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45994.244155208333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45994.244155208333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45994.244155208333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45994.244155208333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45994.244155208333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45994.244155208333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45994.244155208333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45994.244155208333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45994.244155208333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45994.244155208333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45994.244155208333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45994.244155208333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45994.244155208333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45994.244155208333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45994.244155208333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45994.244155208333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45994.244155208333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45994.244155208333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45994.244155208333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45994.244155208333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45994.244155208333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45994.244155208333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45994.244155208333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45994.244155208333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45994.244155208333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45994.244155208333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45994.244155208333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45994.244155208333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45994.244155208333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45994.244155208333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45994.244155208333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45994.244155208333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45994.244155208333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45994.244155208333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45994.244155208333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45994.244155208333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45994.244155208333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45994.244155208333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45994.244155208333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45994.244155208333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45994.244155208333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45994.244155208333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45994.244155208333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45994.244155208333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45994.244155208333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45994.244155208333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45994.244155208333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45994.244155208333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45994.244155208333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45994.244155208333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45994.244155208333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45994.244155208333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45994.244155208333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45994.244155208333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45994.244155208333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45994.244155208333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45994.244155208333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45994.244155208333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45994.244155208333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45994.244155208333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45994.244155208333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45994.244155208333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45994.244155208333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45994.244155208333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45994.244155208333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45994.244155208333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45994.244155208333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45994.244155208333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45994.244155208333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45994.244155208333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45994.244155208333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45994.244155208333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45994.244155208333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45994.244155208333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45994.244155208333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45994.244155208333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45994.244155208333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45994.244155208333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45994.244155208333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45994.244155208333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45994.244155208333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45994.244155208333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45994.244155208333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45994.244155208333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45994.244155208333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45994.244155208333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45994.244155208333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45994.244155208333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45994.244155208333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45994.244155208333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45994.244155208333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45994.244155208333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45994.244155208333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45994.244155208333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45994.244155208333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45994.244155208333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45994.244155208333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45994.244155208333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45994.244155208333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45994.244155208333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45994.244155208333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45994.244155208333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45994.244155208333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45994.244155208333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45994.244155208333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45994.244155208333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45994.244155208333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45994.244155208333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45994.244155208333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45994.244155208333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45994.244155208333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45994.244155208333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45994.244155208333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45994.244155208333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45994.244155208333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45994.244155208333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45994.244155208333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45994.244155208333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45994.244155208333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45994.244155208333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45994.244155208333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45994.244155208333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45994.244155208333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45994.244155208333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45994.244155208333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45994.244155208333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45994.244155208333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45994.244155208333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45994.244155208333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45994.244155208333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45994.244155208333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45994.244155208333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45994.244155208333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45994.244155208333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45994.244155208333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45994.244155208333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45994.244155208333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45994.244155208333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45994.244155208333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45994.244155208333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45994.244155208333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45994.244155208333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45994.244155208333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45994.244155208333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45994.244155208333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45994.244155208333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45994.244155208333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45994.244155208333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45994.244155208333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45994.244155208333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45994.244155208333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45994.244155208333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45994.244155208333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45994.244155208333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45994.244155208333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45994.244155208333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45994.244155208333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45994.244155208333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45994.244155208333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45994.244155208333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45994.244155208333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45994.244155208333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45994.244155208333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45994.244155208333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45994.244155208333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45994.244155208333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45994.244155208333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45994.244155208333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45994.244155208333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45994.244155208333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45994.244155208333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45994.244155208333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45994.244155208333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45994.244155208333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45994.244155208333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45994.244155208333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45994.244155208333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45994.244155208333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45994.244155208333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45994.244155208333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45994.244155208333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45994.244155208333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45994.244155208333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45994.244155208333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45994.244155208333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45994.244155208333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45994.244155208333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45994.244155208333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45994.244155208333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45994.244155208333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45994.244155208333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45994.244155208333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45994.244155208333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45994.244155208333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45994.244155208333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45994.244155208333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45994.244155208333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45994.244155208333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45994.244155208333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45994.244155208333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45994.244155208333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45994.244155208333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45994.244155208333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45994.244155208333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45994.244155208333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45994.244155208333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45994.244155208333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45994.244155208333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45994.244155208333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45994.244155208333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45994.244155208333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45994.244155208333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45994.244155208333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45994.244155208333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45994.244155208333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45994.244155208333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45994.244155208333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45994.244155208333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45994.244155208333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45994.244155208333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45994.244155208333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45994.244155208333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45994.244155208333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45994.244155208333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45994.244155208333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45994.244155208333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45994.244155208333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45994.244155208333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45994.244155208333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45994.244155208333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45994.244155208333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45994.244155208333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45994.244155208333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45994.244155208333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45994.244155208333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45994.244155208333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45994.244155208333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45994.244155208333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45994.244155208333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45994.244155208333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45994.244155208333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45994.244155208333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45994.244155208333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45994.244155208333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45994.244155208333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45994.244155208333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45994.244155208333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45994.244155208333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45994.244155208333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45994.244155208333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45994.244155208333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45994.244155208333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45994.244155208333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45994.244155208333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45994.244155208333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45994.244155208333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45994.244155208333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45994.244155208333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45994.244155208333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45994.244155208333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45994.244155208333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45994.244155208333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45994.244155208333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45994.244155208333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45994.244155208333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45994.244155208333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45994.244155208333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45994.244155208333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45994.244155208333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45994.244155208333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45994.244155208333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45994.244155208333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45994.244155208333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45994.244155208333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45994.244155208333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45994.244155208333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45994.244155208333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45994.244155208333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45994.244155208333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45994.244155208333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45994.244155208333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45994.244155208333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45994.244155208333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45994.244155208333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45994.244155208333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45994.244155208333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45994.244155208333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45994.244155208333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45994.244155208333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45994.244155208333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45994.244155208333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45994.244155208333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45994.244155208333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45994.244155208333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45994.244155208333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45994.244155208333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45994.244155208333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45994.244155208333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45994.244155208333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45994.244155208333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45994.244155208333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45994.244155208333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45994.244155208333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45994.244155208333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45994.244155208333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45994.244155208333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45994.244155208333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45994.244155208333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45994.244155208333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45994.244155208333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45994.244155208333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45994.244155208333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45994.244155208333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45994.244155208333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45994.244155208333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45994.244155208333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45994.244155208333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45994.244155208333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45994.244155208333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45994.244155208333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45994.244155208333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45994.244155208333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45994.244155208333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45994.244155208333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45994.244155208333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45994.244155208333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45994.244155208333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45994.244155208333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45994.244155208333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45994.244155208333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45994.244155208333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45994.244155208333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45994.244155208333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45994.244155208333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45994.244155208333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45994.244155208333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45994.244155208333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45994.244155208333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45994.244155208333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45994.244155208333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45994.244155208333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45994.244155208333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45994.244155208333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45994.244155208333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45994.244155208333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45994.244155208333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45994.244155208333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45994.244155208333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45994.244155208333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45994.244155208333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45994.244155208333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45994.244155208333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45994.244155208333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45994.244155208333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45994.244155208333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45994.244155208333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45994.244155208333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45994.244155208333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45994.244155208333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45994.244155208333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45994.244155208333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45994.244155208333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45994.244155208333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45994.244155208333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45994.244155208333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45994.244155208333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45994.244155208333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45994.244155208333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45994.244155208333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45994.244155208333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45994.244155208333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45994.244155208333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45994.244155208333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45994.244155208333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45994.244155208333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45994.244155208333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45994.244155208333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45994.244155208333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45994.244155208333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45994.244155208333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45994.244155208333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45994.244155208333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45994.244155208333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45994.244155208333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45994.244155208333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45994.244155208333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45994.244155208333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45994.244155208333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45994.244155208333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45994.244155208333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45994.244155208333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45994.244155208333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45994.244155208333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45994.244155208333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45994.244155208333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45994.244155208333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45994.244155208333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45994.244155208333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45994.244155208333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45994.244155208333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45994.244155208333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45994.244155208333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45994.244155208333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45994.244155208333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45994.244155208333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45994.244155208333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45994.244155208333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45994.244155208333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45994.244155208333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45994.244155208333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45994.244155208333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45994.244155208333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45994.244155208333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45994.244155208333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45994.244155208333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45994.244155208333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45994.244155208333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45994.244155208333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45994.244155208333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45994.244155208333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45994.244155208333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45994.244155208333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45994.244155208333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45994.244155208333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45994.244155208333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45994.244155208333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45994.244155208333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45994.244155208333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45994.244155208333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45994.244155208333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45994.244155208333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45994.244155208333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45994.244155208333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45994.244155208333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45994.244155208333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45994.244155208333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45994.244155208333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45994.244155208333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45994.244155208333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45994.244155208333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45994.244155208333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45994.244155208333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45994.244155208333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45994.244155208333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45994.244155208333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45994.244155208333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45994.244155208333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45994.244155208333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45994.244155208333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45994.244155208333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45994.244155208333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45994.244155208333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45994.244155208333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45994.244155208333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45994.244155208333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45994.244155208333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45994.244155208333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45994.244155208333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45994.244155208333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45994.244155208333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45994.244155208333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45994.244155208333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45994.244155208333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45994.244155208333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45994.244155208333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45994.244155208333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45994.244155208333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45994.244155208333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45994.244155208333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45994.244155208333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45994.244155208333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45994.244155208333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45994.244155208333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45994.244155208333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45994.244155208333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45994.244155208333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45994.244155208333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45994.244155208333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45994.244155208333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45994.244155208333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45994.244155208333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45994.244155208333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45994.244155208333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45994.244155208333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45994.244155208333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45994.244155208333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45994.244155208333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45994.244155208333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45994.244155208333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45994.244155208333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45994.244155208333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45994.244155208333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45994.244155208333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45994.244155208333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45994.244155208333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45994.244155208333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45994.244155208333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45994.244155208333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45994.244155208333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45994.244155208333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45994.244155208333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45994.244155208333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45994.244155208333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45994.244155208333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45994.244155208333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45994.244155208333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45994.244155208333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45994.244155208333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45994.244155208333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45994.244155208333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45994.244155208333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45994.244155208333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45994.244155208333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45994.244155208333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45994.244155208333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45994.244155208333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45994.244155208333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45994.244155208333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45994.244155208333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45994.244155208333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45994.244155208333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45994.244155208333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45994.244155208333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45994.244155208333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45994.244155208333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45994.244155208333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45994.244155208333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45994.244155208333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45994.244155208333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45994.244155208333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45994.244155208333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45994.244155208333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45994.244155208333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45994.244155208333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45994.244155208333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45994.244155208333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45994.244155208333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45994.244155208333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45994.244155208333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45994.244155208333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45994.244155208333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45994.244155208333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45994.244155208333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45994.244155208333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45994.244155208333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45994.244155208333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45994.244155208333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45994.244155208333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45994.244155208333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45994.244155208333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45994.244155208333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45994.244155208333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45994.244155208333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45994.244155208333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45994.244155208333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45994.244155208333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45994.244155208333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45994.244155208333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45994.244155208333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45994.244155208333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45994.244155208333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45994.244155208333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45994.244155208333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45994.244155208333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45994.244155208333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45994.244155208333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45994.244155208333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45994.244155208333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45994.244155208333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45994.244155208333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45994.244155208333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45994.244155208333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45994.244155208333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45994.244155208333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45994.244155208333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45994.244155208333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45994.244155208333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45994.244155208333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45994.244155208333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45994.244155208333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45994.244155208333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45994.244155208333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45994.244155208333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45994.244155208333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45994.244155208333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45994.244155208333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45994.244155208333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45994.244155208333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45994.244155208333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45994.244155208333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45994.244155208333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45994.244155208333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45994.244155208333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45994.244155208333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45994.244155208333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45994.244155208333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45994.244155208333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45994.244155208333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45994.244155208333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45994.244155208333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45994.244155208333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45994.244155208333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45994.244155208333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45994.244155208333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45994.244155208333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45994.244155208333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45994.244155208333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45994.244155208333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45994.244155208333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45994.244155208333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45994.244155208333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45994.244155208333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45994.244155208333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45994.244155208333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45994.244155208333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45994.244155208333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45994.244155208333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45994.244155208333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45994.244155208333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45994.244155208333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45994.244155208333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45994.244155208333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45994.244155208333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45994.244155208333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45994.244155208333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45994.244155208333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45994.244155208333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45994.244155208333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45994.244155208333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45994.244155208333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45994.244155208333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45994.244155208333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45994.244155208333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45994.244155208333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45994.244155208333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45994.244155208333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45994.244155208333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45994.244155208333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45994.244155208333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45994.244155208333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45994.244155208333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45994.244155208333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45994.244155208333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45994.244155208333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45994.244155208333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45994.244155208333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45994.244155208333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45994.244155208333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45994.244155208333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45994.244155208333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45994.244155208333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45994.244155208333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45994.244155208333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45994.244155208333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45994.244155208333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45994.244155208333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45994.244155208333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45994.244155208333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45994.244155208333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45994.244155208333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45994.244155208333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45994.244155208333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45994.244155208333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45994.244155208333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45994.244155208333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45994.244155208333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45994.244155208333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45994.244155208333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45994.244155208333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45994.244155208333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45994.244155208333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45994.244155208333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45994.244155208333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45994.244155208333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45994.244155208333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45994.244155208333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45994.244155208333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45994.244155208333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45994.244155208333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45994.244155208333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45994.244155208333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45994.244155208333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45994.244155208333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45994.244155208333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45994.244155208333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45994.244155208333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45994.244155208333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45994.244155208333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45994.244155208333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45994.244155208333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45994.244155208333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45994.244155208333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45994.244155208333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45994.244155208333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45994.244155208333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45994.244155208333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45994.244155208333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45994.244155208333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45994.244155208333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45994.244155208333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45994.244155208333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45994.244155208333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45994.244155208333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45994.244155208333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45994.244155208333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45994.244155208333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45994.244155208333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45994.244155208333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45994.244155208333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45994.244155208333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45994.244155208333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45994.244155208333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45994.244155208333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45994.244155208333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45994.244155208333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45994.244155208333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45994.244155208333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45994.244155208333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45994.244155208333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45994.244155208333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45994.244155208333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45994.244155208333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45994.244155208333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45994.244155208333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45994.244155208333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45994.244155208333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45994.244155208333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45994.244155208333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45994.244155208333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45994.244155208333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45994.244155208333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45994.244155208333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45994.244155208333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45994.244155208333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45994.244155208333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45994.244155208333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45994.244155208333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45994.244155208333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45994.244155208333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45994.244155208333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45994.244155208333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45994.244155208333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45994.244155208333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45994.244155208333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45994.244155208333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45994.244155208333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45994.244155208333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45994.244155208333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45994.244155208333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45994.244155208333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45994.244155208333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45994.244155208333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45994.244155208333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45994.244155208333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45994.244155208333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45994.244155208333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45994.244155208333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45994.244155208333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45994.244155208333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45994.244155208333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45994.244155208333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45994.244155208333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45994.244155208333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45994.244155208333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45994.244155208333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45994.244155208333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45994.244155208333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45994.244155208333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45994.244155208333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45994.244155208333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45994.244155208333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45994.244155208333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45994.244155208333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45994.244155208333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45994.244155208333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45994.244155208333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45994.244155208333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45994.244155208333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45994.244155208333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45994.244155208333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45994.244155208333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45994.244155208333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45994.244155208333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45994.244155208333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45994.244155208333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45994.244155208333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45994.244155208333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45994.244155208333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45994.244155208333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45994.244155208333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45994.244155208333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45994.244155208333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45994.244155208333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45994.244155208333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45994.244155208333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45994.244155208333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45994.244155208333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45994.244155208333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45994.244155208333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45994.244155208333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45994.244155208333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45994.244155208333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45994.244155208333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45994.244155208333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45994.244155208333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45994.244155208333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45994.244155208333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45994.244155208333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45994.244155208333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45994.244155208333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45994.244155208333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45994.244155208333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45994.244155208333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45994.244155208333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45994.244155208333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45994.244155208333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45994.244155208333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45994.244155208333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45994.244155208333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45994.244155208333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45994.244155208333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45994.244155208333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45994.244155208333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45994.244155208333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45994.244155208333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45994.244155208333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45994.244155208333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45994.244155208333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45994.244155208333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45994.244155208333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45994.244155208333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45994.244155208333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45994.244155208333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45994.244155208333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45994.244155208333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45994.244155208333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45994.244155208333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45994.244155208333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45994.244155208333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45994.244155208333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45994.244155208333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45994.244155208333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45994.244155208333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45994.244155208333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45994.244155208333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45994.244155208333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45994.244155208333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45994.244155208333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45994.244155208333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45994.244155208333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45994.244155208333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45994.244155208333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45994.244155208333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45994.244155208333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45994.244155208333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45994.244155208333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45994.244155208333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45994.244155208333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45994.244155208333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45994.244155208333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45994.244155208333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45994.244155208333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45994.244155208333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45994.244155208333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45994.244155208333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45994.244155208333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45994.244155208333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45994.244155208333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45994.244155208333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45994.244155208333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45994.244155208333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45994.244155208333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45994.244155208333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45994.244155208333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45994.244155208333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45994.244155208333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45994.244155208333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45994.244155208333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45994.244155208333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45994.244155208333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45994.244155208333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45994.244155208333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45994.244155208333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45994.244155208333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45994.244155208333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45994.244155208333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45994.244155208333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45994.244155208333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45994.244155208333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45994.244155208333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45994.244155208333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45994.244155208333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45994.244155208333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45994.244155208333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45994.244155208333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45994.244155208333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45994.244155208333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45994.244155208333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45994.244155208333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45994.244155208333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45994.244155208333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45994.244155208333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45994.244155208333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45994.244155208333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45994.244155208333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45994.244155208333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45994.244155208333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45994.244155208333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45994.244155208333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45994.244155208333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45994.244155208333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45994.244155208333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45994.244155208333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45994.244155208333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45994.244155208333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45994.244155208333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45994.244155208333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45994.244155208333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45994.244155208333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45994.244155208333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45994.244155208333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45994.244155208333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45994.244155208333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45994.244155208333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45994.244155208333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45994.244155208333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45994.244155208333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45994.244155208333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45994.244155208333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45994.244155208333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45994.244155208333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45994.244155208333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45994.244155208333</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290.76343761573662</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0.50672465277602896</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303.31568298611091</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0.25526631944376277</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45994.244155208333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45994.244155208333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45994.244155208333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45994.244155208333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45994.244155208333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45994.244155208333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45994.244155208333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45994.244155208333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45994.244155208333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45994.244155208333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45994.244155208333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45994.244155208333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45994.244155208333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45994.244155208333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45994.244155208333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45994.244155208333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45994.244155208333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45994.244155208333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45994.244155208333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45994.244155208333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45994.244155208333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45994.244155208333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45994.244155208333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45994.244155208333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45994.244155208333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45994.244155208333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45994.244155208333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45994.244155208333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45994.244155208333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45994.244155208333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45994.244155208333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45994.244155208333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45994.244155208333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45994.244155208333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45994.244155208333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45994.244155208333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45994.244155208333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45994.244155208333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45994.244155208333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45994.244155208333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45994.244155208333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45994.244155208333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45994.244155208333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45994.244155208333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45994.244155208333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45994.244155208333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45994.244155208333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45994.244155208333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45994.244155208333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45994.244155208333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45994.244155208333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45994.244155208333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45994.244155208333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45994.244155208333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45994.244155208333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45994.244155208333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45994.244155208333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45994.244155208333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45994.244155208333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45994.244155208333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45994.244155208333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45994.244155208333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45994.244155208333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45994.244155208333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45994.244155208333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45994.244155208333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45994.244155208333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45994.244155208333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45994.244155208333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45994.244155208333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45994.244155208333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45994.244155208333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45994.244155208333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45994.244155208333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45994.244155208333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45994.244155208333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45994.244155208333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45994.244155208333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45994.244155208333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45994.244155208333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45994.244155208333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45994.244155208333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45994.244155208333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45994.244155208333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45994.244155208333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45994.244155208333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45994.244155208333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45994.244155208333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45994.244155208333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45994.244155208333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45994.244155208333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45994.244155208333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45994.244155208333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45994.244155208333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45994.244155208333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45994.244155208333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45994.244155208333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45994.244155208333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45994.244155208333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45994.244155208333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45994.244155208333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45994.244155208333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45994.244155208333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45994.244155208333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45994.244155208333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45994.244155208333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45994.244155208333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45994.244155208333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45994.244155208333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45994.244155208333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45994.244155208333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45994.244155208333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45994.244155208333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45994.244155208333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45994.244155208333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45994.244155208333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45994.244155208333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45994.244155208333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45994.244155208333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45994.244155208333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45994.244155208333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45994.244155208333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45994.244155208333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45994.244155208333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45994.244155208333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45994.244155208333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45994.244155208333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45994.244155208333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45994.244155208333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45994.244155208333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45994.244155208333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45994.244155208333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45994.244155208333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45994.244155208333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45994.244155208333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45994.244155208333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45994.244155208333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45994.244155208333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45994.244155208333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45994.244155208333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45994.244155208333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45994.244155208333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45994.244155208333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45994.244155208333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45994.244155208333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45994.244155208333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45994.244155208333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45994.244155208333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45994.244155208333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45994.244155208333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45994.244155208333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45994.244155208333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45994.244155208333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45994.244155208333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45994.244155208333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45994.244155208333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45994.244155208333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45994.244155208333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45994.244155208333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45994.244155208333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45994.244155208333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45994.244155208333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45994.244155208333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45994.244155208333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45994.244155208333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45994.244155208333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45994.244155208333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45994.244155208333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45994.244155208333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45994.244155208333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45994.244155208333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45994.244155208333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45994.244155208333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45994.244155208333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45994.244155208333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45994.244155208333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45994.244155208333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45994.244155208333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45994.244155208333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45994.244155208333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45994.244155208333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45994.244155208333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45994.244155208333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45994.244155208333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45994.244155208333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45994.244155208333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45994.244155208333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45994.244155208333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45994.244155208333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45994.244155208333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45994.244155208333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45994.244155208333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45994.244155208333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45994.244155208333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45994.244155208333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45994.244155208333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45994.244155208333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45994.244155208333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45994.244155208333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45994.244155208333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45994.244155208333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45994.244155208333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45994.244155208333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45994.244155208333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45994.244155208333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45994.244155208333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45994.244155208333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45994.244155208333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45994.244155208333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45994.244155208333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45994.244155208333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45994.244155208333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45994.244155208333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45994.244155208333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45994.244155208333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45994.244155208333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45994.244155208333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45994.244155208333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45994.244155208333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45994.244155208333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45994.244155208333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45994.244155208333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45994.244155208333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45994.244155208333</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E20" sqref="E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102.4120950231445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68.055277893516177</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45.583044097220409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12.870856597219245</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2</v>
      </c>
      <c r="D6" s="37" t="s">
        <v>32904</v>
      </c>
      <c r="E6" s="37" t="s">
        <v>39106</v>
      </c>
      <c r="F6" s="38">
        <v>45994.239201388889</v>
      </c>
      <c r="G6" s="135">
        <f ca="1">IFERROR(NOW()-F6,"")</f>
        <v>4.9538194434717298E-3</v>
      </c>
      <c r="H6" s="38">
        <v>45994.232256944444</v>
      </c>
      <c r="I6" s="37" t="str">
        <f>IFERROR(VLOOKUP(D6,DB!A:F,6,0),"")</f>
        <v>SCECO</v>
      </c>
      <c r="J6" s="37" t="str">
        <f>IFERROR(VLOOKUP(D6,DB!A:G,7,0),"")</f>
        <v>Dead</v>
      </c>
      <c r="K6" s="37" t="s">
        <v>39212</v>
      </c>
      <c r="L6" s="37" t="str">
        <f>IFERROR(VLOOKUP(D6,DB!A:I,9,0),"")</f>
        <v>Latis</v>
      </c>
    </row>
    <row r="7" spans="1:13">
      <c r="A7" s="37"/>
      <c r="B7" s="37" t="str">
        <f>IFERROR(VLOOKUP(D7,DB!A:K,11,0),"")</f>
        <v/>
      </c>
      <c r="C7" s="37"/>
      <c r="D7" s="37"/>
      <c r="E7" s="37"/>
      <c r="F7" s="38"/>
      <c r="G7" s="135">
        <f ca="1">IFERROR(NOW()-F7,"")</f>
        <v>45994.244155208333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45994.244155208333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45994.244155208333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45994.244155208333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45994.244155208333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45994.244155208333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45994.244155208333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45994.244155208333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45994.244155208333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45994.244155208333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45994.244155208333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45994.244155208333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45994.244155208333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45994.244155208333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45994.244155208333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45994.244155208333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45994.244155208333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45994.244155208333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45994.244155208333</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45994.244155208333</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34862</v>
      </c>
      <c r="E2" s="142" t="s">
        <v>39106</v>
      </c>
      <c r="F2" s="121">
        <v>45994.133032407408</v>
      </c>
      <c r="G2" s="72">
        <f ca="1">IFERROR(NOW()-F2,"-")</f>
        <v>0.11112280092493165</v>
      </c>
      <c r="H2" s="121">
        <v>45994.126319444447</v>
      </c>
      <c r="I2" s="119" t="str">
        <f>IFERROR(VLOOKUP(D2,DB!A:F,6,0),"")</f>
        <v>Generator-SG</v>
      </c>
      <c r="J2" s="119" t="str">
        <f>IFERROR(VLOOKUP(D2,DB!A:G,7,0),"")</f>
        <v>Dead</v>
      </c>
      <c r="K2" s="122" t="s">
        <v>39214</v>
      </c>
      <c r="L2" s="137" t="str">
        <f>IFERROR(VLOOKUP(D2,DB!A:I,9,0),"")</f>
        <v>Latis</v>
      </c>
    </row>
    <row r="3" spans="1:16382" ht="31.5" customHeight="1">
      <c r="A3" s="118"/>
      <c r="B3" s="119" t="str">
        <f>IFERROR(VLOOKUP(D3,DB!A:K,11,0),"")</f>
        <v>R6</v>
      </c>
      <c r="C3" s="120"/>
      <c r="D3" s="153" t="s">
        <v>32153</v>
      </c>
      <c r="E3" s="142"/>
      <c r="F3" s="121"/>
      <c r="G3" s="72">
        <f ca="1">IFERROR(NOW()-F3,"-")</f>
        <v>45994.244155208333</v>
      </c>
      <c r="H3" s="121"/>
      <c r="I3" s="119" t="str">
        <f>IFERROR(VLOOKUP(D3,DB!A:F,6,0),"")</f>
        <v>SCECO</v>
      </c>
      <c r="J3" s="119" t="str">
        <f>IFERROR(VLOOKUP(D3,DB!A:G,7,0),"")</f>
        <v>In progress+No BB Design</v>
      </c>
      <c r="K3" s="122"/>
      <c r="L3" s="137" t="str">
        <f>IFERROR(VLOOKUP(D3,DB!A:I,9,0),"")</f>
        <v>Latis</v>
      </c>
    </row>
    <row r="4" spans="1:16382" ht="31.5" customHeight="1">
      <c r="A4" s="118"/>
      <c r="B4" s="119" t="str">
        <f>IFERROR(VLOOKUP(D4,DB!A:K,11,0),"")</f>
        <v/>
      </c>
      <c r="C4" s="120"/>
      <c r="D4" s="119" t="s">
        <v>39215</v>
      </c>
      <c r="E4" s="142"/>
      <c r="F4" s="121"/>
      <c r="G4" s="72">
        <f ca="1">IFERROR(NOW()-F4,"-")</f>
        <v>45994.244155208333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45994.244155208333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45994.244155208333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45994.244155208333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45994.244155208333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45994.244155208333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45994.244155208333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45994.244155208333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45994.244155208333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45994.244155208333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45994.244155208333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45994.244155208333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45994.244155208333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45994.244155208333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45994.244155208333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45994.244155208333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45994.244155208333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45994.244155208333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45994.244155208333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45994.244155208333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45994.244155208333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45994.244155208333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45994.244155208333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45994.244155208333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45994.244155208333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45994.244155208333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45994.244155208333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45994.244155208333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45994.244155208333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45994.244155208333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45994.244155208333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45994.244155208333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45994.244155208333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45994.244155208333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45994.244155208333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45994.244155208333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45994.244155208333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45994.244155208333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45994.244155208333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45994.244155208333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45994.244155208333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45994.244155208333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45994.244155208333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45994.244155208333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45994.244155208333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45994.244155208333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45994.244155208333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45994.244155208333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45994.244155208333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45994.244155208333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45994.244155208333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45994.244155208333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45994.244155208333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45994.244155208333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45994.244155208333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45994.244155208333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45994.244155208333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45994.244155208333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45994.244155208333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45994.244155208333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45994.244155208333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45994.244155208333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45994.244155208333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45994.244155208333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45994.244155208333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45994.244155208333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45994.244155208333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45994.244155208333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45994.244155208333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45994.244155208333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45994.244155208333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45994.244155208333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45994.244155208333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45994.244155208333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45994.244155208333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45994.244155208333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45994.244155208333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45994.244155208333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45994.244155208333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45994.244155208333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45994.244155208333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45994.244155208333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45994.244155208333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45994.244155208333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45994.244155208333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45994.244155208333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45994.244155208333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45994.244155208333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45994.244155208333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45994.244155208333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45994.244155208333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45994.244155208333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45994.244155208333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45994.244155208333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45994.244155208333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45994.244155208333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45994.244155208333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45994.244155208333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45994.244155208333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45994.244155208333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45994.244155208333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45994.244155208333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45994.244155208333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45994.244155208333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45994.244155208333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45994.244155208333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45994.244155208333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45994.244155208333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45994.244155208333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45994.244155208333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45994.244155208333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45994.244155208333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45994.244155208333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45994.244155208333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45994.244155208333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45994.244155208333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45994.244155208333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45994.244155208333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45994.244155208333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45994.244155208333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45994.244155208333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45994.244155208333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45994.244155208333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45994.244155208333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45994.244155208333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45994.244155208333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45994.244155208333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45994.244155208333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45994.244155208333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45994.244155208333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45994.244155208333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45994.244155208333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45994.244155208333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45994.244155208333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45994.244155208333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45994.244155208333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45994.244155208333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45994.244155208333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45994.244155208333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45994.244155208333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45994.244155208333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45994.244155208333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45994.244155208333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45994.244155208333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45994.244155208333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45994.244155208333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45994.244155208333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45994.244155208333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45994.244155208333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45994.244155208333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45994.244155208333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45994.244155208333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45994.244155208333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45994.244155208333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45994.244155208333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45994.244155208333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45994.244155208333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45994.244155208333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45994.244155208333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45994.244155208333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45994.244155208333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45994.244155208333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45994.244155208333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45994.244155208333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45994.244155208333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45994.244155208333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45994.244155208333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45994.244155208333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45994.244155208333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45994.244155208333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45994.244155208333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45994.244155208333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45994.244155208333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45994.244155208333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45994.244155208333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45994.244155208333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45994.244155208333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45994.244155208333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45994.244155208333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45994.244155208333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45994.244155208333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45994.244155208333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45994.244155208333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45994.244155208333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45994.244155208333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45994.244155208333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45994.244155208333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45994.244155208333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45994.244155208333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45994.244155208333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45994.244155208333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45994.244155208333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45994.244155208333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45994.244155208333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45994.244155208333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45994.244155208333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45994.244155208333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45994.244155208333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45994.244155208333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45994.244155208333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45994.244155208333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45994.244155208333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45994.244155208333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45994.244155208333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45994.244155208333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45994.244155208333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45994.244155208333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45994.244155208333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45994.244155208333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45994.244155208333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45994.244155208333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45994.244155208333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45994.244155208333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45994.244155208333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45994.244155208333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45994.244155208333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45994.244155208333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45994.244155208333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45994.244155208333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45994.244155208333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45994.244155208333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45994.244155208333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45994.244155208333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45994.244155208333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45994.244155208333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45994.244155208333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45994.244155208333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45994.244155208333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45994.244155208333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45994.244155208333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45994.244155208333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45994.244155208333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45994.244155208333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45994.244155208333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45994.244155208333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45994.244155208333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45994.244155208333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45994.244155208333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45994.244155208333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45994.244155208333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45994.244155208333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45994.244155208333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45994.244155208333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45994.244155208333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45994.244155208333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45994.244155208333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45994.244155208333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45994.244155208333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45994.244155208333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45994.244155208333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45994.244155208333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45994.244155208333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45994.244155208333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45994.244155208333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45994.244155208333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45994.244155208333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45994.244155208333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45994.244155208333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45994.244155208333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45994.244155208333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45994.244155208333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45994.244155208333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45994.244155208333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45994.244155208333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45994.244155208333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45994.244155208333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45994.244155208333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45994.244155208333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45994.244155208333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45994.244155208333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45994.244155208333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45994.244155208333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45994.244155208333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45994.244155208333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45994.244155208333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45994.244155208333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45994.244155208333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45994.244155208333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45994.244155208333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45994.244155208333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45994.244155208333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45994.244155208333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45994.244155208333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45994.244155208333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45994.244155208333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45994.244155208333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45994.244155208333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45994.244155208333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45994.244155208333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45994.244155208333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45994.244155208333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45994.244155208333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45994.244155208333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45994.244155208333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45994.244155208333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45994.244155208333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45994.244155208333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45994.244155208333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45994.244155208333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45994.244155208333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45994.244155208333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45994.244155208333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45994.244155208333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45994.244155208333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45994.244155208333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45994.244155208333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45994.244155208333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45994.244155208333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45994.244155208333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45994.244155208333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45994.244155208333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45994.244155208333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45994.244155208333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45994.244155208333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45994.244155208333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45994.244155208333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45994.244155208333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45994.244155208333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45994.244155208333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45994.244155208333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45994.244155208333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45994.244155208333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45994.244155208333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45994.244155208333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45994.244155208333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45994.244155208333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45994.244155208333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45994.244155208333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45994.244155208333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45994.244155208333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45994.244155208333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45994.244155208333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45994.244155208333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45994.244155208333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45994.244155208333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45994.244155208333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45994.244155208333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45994.244155208333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45994.244155208333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45994.244155208333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45994.244155208333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45994.244155208333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45994.244155208333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45994.244155208333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45994.244155208333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45994.244155208333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45994.244155208333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45994.244155208333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45994.244155208333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45994.244155208333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45994.244155208333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45994.244155208333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45994.244155208333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45994.244155208333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45994.244155208333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45994.244155208333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45994.244155208333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45994.244155208333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45994.244155208333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45994.244155208333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45994.244155208333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45994.244155208333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45994.244155208333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45994.244155208333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45994.244155208333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45994.244155208333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45994.244155208333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45994.244155208333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45994.244155208333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45994.244155208333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45994.244155208333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45994.244155208333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45994.244155208333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45994.244155208333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45994.244155208333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45994.244155208333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45994.244155208333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45994.244155208333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45994.244155208333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45994.244155208333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45994.244155208333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45994.244155208333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45994.244155208333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45994.244155208333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45994.244155208333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45994.244155208333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45994.244155208333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45994.244155208333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45994.244155208333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45994.244155208333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45994.244155208333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45994.244155208333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45994.244155208333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45994.244155208333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45994.244155208333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45994.244155208333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45994.244155208333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45994.244155208333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45994.244155208333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45994.244155208333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45994.244155208333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45994.244155208333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45994.244155208333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45994.244155208333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45994.244155208333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45994.244155208333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45994.244155208333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45994.244155208333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45994.244155208333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45994.244155208333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45994.244155208333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45994.244155208333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45994.244155208333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45994.244155208333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45994.244155208333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45994.244155208333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45994.244155208333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45994.244155208333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45994.244155208333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45994.244155208333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45994.244155208333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45994.244155208333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45994.244155208333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45994.244155208333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45994.244155208333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45994.244155208333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45994.244155208333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45994.244155208333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45994.244155208333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45994.244155208333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45994.244155208333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45994.244155208333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45994.244155208333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45994.244155208333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45994.244155208333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45994.244155208333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45994.244155208333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45994.244155208333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45994.244155208333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45994.244155208333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45994.244155208333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45994.244155208333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45994.244155208333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45994.244155208333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45994.244155208333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45994.244155208333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45994.244155208333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45994.244155208333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45994.244155208333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45994.244155208333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45994.244155208333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45994.244155208333</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45994.244155208333</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